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astman\Box\GOVT\PAC and BGF\REPORTS\REGION Reports\2021\"/>
    </mc:Choice>
  </mc:AlternateContent>
  <xr:revisionPtr revIDLastSave="0" documentId="13_ncr:1_{7AD4C642-B20B-4B8E-8AFC-ACEC94564520}" xr6:coauthVersionLast="46" xr6:coauthVersionMax="46" xr10:uidLastSave="{00000000-0000-0000-0000-000000000000}"/>
  <bookViews>
    <workbookView xWindow="4530" yWindow="990" windowWidth="23010" windowHeight="12570" xr2:uid="{00000000-000D-0000-FFFF-FFFF00000000}"/>
  </bookViews>
  <sheets>
    <sheet name="NAAFAIRSHARE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8" i="1" l="1"/>
  <c r="E156" i="1"/>
  <c r="E149" i="1"/>
  <c r="E148" i="1"/>
  <c r="E101" i="1"/>
  <c r="G145" i="1"/>
  <c r="F145" i="1"/>
  <c r="E145" i="1"/>
  <c r="E143" i="1"/>
  <c r="E142" i="1"/>
  <c r="E140" i="1"/>
  <c r="E136" i="1"/>
  <c r="E133" i="1"/>
  <c r="E132" i="1"/>
  <c r="E128" i="1"/>
  <c r="E126" i="1"/>
  <c r="E125" i="1"/>
  <c r="E119" i="1"/>
  <c r="E118" i="1"/>
  <c r="E114" i="1"/>
  <c r="E111" i="1"/>
  <c r="E110" i="1"/>
  <c r="E107" i="1"/>
  <c r="E102" i="1"/>
  <c r="E99" i="1"/>
  <c r="E98" i="1"/>
  <c r="E95" i="1"/>
  <c r="G91" i="1"/>
  <c r="F91" i="1"/>
  <c r="E91" i="1"/>
  <c r="E86" i="1"/>
  <c r="E84" i="1"/>
  <c r="G82" i="1"/>
  <c r="F82" i="1"/>
  <c r="E82" i="1"/>
  <c r="G81" i="1"/>
  <c r="F81" i="1"/>
  <c r="E81" i="1"/>
  <c r="E76" i="1"/>
  <c r="E75" i="1"/>
  <c r="G73" i="1"/>
  <c r="F73" i="1"/>
  <c r="E73" i="1"/>
  <c r="E72" i="1"/>
  <c r="G70" i="1"/>
  <c r="F70" i="1"/>
  <c r="E66" i="1"/>
  <c r="E70" i="1"/>
  <c r="E69" i="1"/>
  <c r="E65" i="1"/>
  <c r="E64" i="1"/>
  <c r="E61" i="1"/>
  <c r="G60" i="1"/>
  <c r="F60" i="1"/>
  <c r="E60" i="1"/>
  <c r="E58" i="1"/>
  <c r="E57" i="1"/>
  <c r="G53" i="1"/>
  <c r="F53" i="1"/>
  <c r="E53" i="1"/>
  <c r="E50" i="1"/>
  <c r="E47" i="1"/>
  <c r="E44" i="1"/>
  <c r="E43" i="1"/>
  <c r="E42" i="1"/>
  <c r="E39" i="1"/>
  <c r="E16" i="1"/>
  <c r="E13" i="1"/>
  <c r="E33" i="1"/>
  <c r="E32" i="1"/>
  <c r="E31" i="1"/>
  <c r="G29" i="1"/>
  <c r="F29" i="1"/>
  <c r="E29" i="1"/>
  <c r="G27" i="1"/>
  <c r="F27" i="1"/>
  <c r="E27" i="1"/>
  <c r="E26" i="1"/>
  <c r="E24" i="1"/>
  <c r="G16" i="1"/>
  <c r="F16" i="1"/>
  <c r="E15" i="1"/>
  <c r="E8" i="1"/>
  <c r="E7" i="1"/>
  <c r="E4" i="1"/>
</calcChain>
</file>

<file path=xl/sharedStrings.xml><?xml version="1.0" encoding="utf-8"?>
<sst xmlns="http://schemas.openxmlformats.org/spreadsheetml/2006/main" count="216" uniqueCount="156">
  <si>
    <t>National Apartment Association Current Status by Region and Affiliate - 2021</t>
  </si>
  <si>
    <t/>
  </si>
  <si>
    <t>2021
Contributions</t>
  </si>
  <si>
    <t>%PAC Fair share</t>
  </si>
  <si>
    <t>Region 01</t>
  </si>
  <si>
    <t>Apartment &amp; Office Building Association (AOBA)</t>
  </si>
  <si>
    <t>Delaware Apartment Association</t>
  </si>
  <si>
    <t>Maryland Multi-Housing Association Inc.</t>
  </si>
  <si>
    <t>Pennsylvania Apartment Association</t>
  </si>
  <si>
    <t>Virginia Apartment &amp; Management Association</t>
  </si>
  <si>
    <t>West Virginia Apartment Association</t>
  </si>
  <si>
    <t>Region 02</t>
  </si>
  <si>
    <t>Apartment Association of New Hampshire</t>
  </si>
  <si>
    <t>Connecticut Apartment Association</t>
  </si>
  <si>
    <t>Maine Apartment Association</t>
  </si>
  <si>
    <t>Massachusetts Apartment Association</t>
  </si>
  <si>
    <t>New Jersey Apartment Association</t>
  </si>
  <si>
    <t>New York Capital Region Apartment Association</t>
  </si>
  <si>
    <t>Rhode Island Apartment Association</t>
  </si>
  <si>
    <t>The Associated Builders and Owners of NY (ABO)</t>
  </si>
  <si>
    <t>Region 03</t>
  </si>
  <si>
    <t>Apartment Owners &amp; Managers Association of Wisconsin</t>
  </si>
  <si>
    <t>Central Wisconsin Apartment Association</t>
  </si>
  <si>
    <t>Chicagoland Apartment Association</t>
  </si>
  <si>
    <t>Columbus Apartment Association (OH)</t>
  </si>
  <si>
    <t>Detroit Metropolitan Apartment Association</t>
  </si>
  <si>
    <t>Greater Cincinnati Northern Kentucky Apartment Association</t>
  </si>
  <si>
    <t>Greater Dayton Apartment Association</t>
  </si>
  <si>
    <t>Indiana Apartment Association</t>
  </si>
  <si>
    <t xml:space="preserve">Northern Ohio Apartment Association </t>
  </si>
  <si>
    <t>Property Management Association of Mid-Michigan</t>
  </si>
  <si>
    <t>Property Management Association of West Michigan</t>
  </si>
  <si>
    <t>Washtenaw Area Apartment Association</t>
  </si>
  <si>
    <t>Region 04</t>
  </si>
  <si>
    <t>Apartment Association of Greater Augusta</t>
  </si>
  <si>
    <t>Apartment Association of Greater Columbia</t>
  </si>
  <si>
    <t>Apartment Association of Greater Knoxville</t>
  </si>
  <si>
    <t>Apartment Association of Greater Memphis</t>
  </si>
  <si>
    <t>Apartment Association of Western North Carolina</t>
  </si>
  <si>
    <t>Athens Apartment Association</t>
  </si>
  <si>
    <t>Atlanta Apartment Association</t>
  </si>
  <si>
    <t>Charleston Apartment Association</t>
  </si>
  <si>
    <t>Chattanooga Apartment Association</t>
  </si>
  <si>
    <t xml:space="preserve">Coastal Georgia Apartment Association </t>
  </si>
  <si>
    <t>Columbus Apartment Association (GA)</t>
  </si>
  <si>
    <t>Greater Charlotte Apartment Association</t>
  </si>
  <si>
    <t xml:space="preserve">Greater Fayetteville Apartment Association </t>
  </si>
  <si>
    <t>Greater Lexington Apartment Association</t>
  </si>
  <si>
    <t>Greater Nashville Apartment Association</t>
  </si>
  <si>
    <t>Greater Savannah Apartment Association</t>
  </si>
  <si>
    <t>Greenville Area Property Managers Association</t>
  </si>
  <si>
    <t>Louisville Apartment Association</t>
  </si>
  <si>
    <t>Lowcountry Apartment Association</t>
  </si>
  <si>
    <t>Mid Georgia Apartment Association</t>
  </si>
  <si>
    <t>Myrtle Beach Apartment Association</t>
  </si>
  <si>
    <t>Piedmont Triad Apartment Association</t>
  </si>
  <si>
    <t>Triangle Apartment Association</t>
  </si>
  <si>
    <t>Tri-City Apartment Association (TN)</t>
  </si>
  <si>
    <t>Upper State Apartment Association</t>
  </si>
  <si>
    <t>Wilmington Apartment Association</t>
  </si>
  <si>
    <t>Region 05</t>
  </si>
  <si>
    <t>Apartment Association of Central Oklahoma</t>
  </si>
  <si>
    <t>Apartment Association of Greater Wichita</t>
  </si>
  <si>
    <t>Apartment Association of Kansas City</t>
  </si>
  <si>
    <t>Apartment Association of Nebraska</t>
  </si>
  <si>
    <t>Apartment Council of Topeka</t>
  </si>
  <si>
    <t>Arkansas Apartment Association</t>
  </si>
  <si>
    <t>Columbia Apartment Association</t>
  </si>
  <si>
    <t>Greater Iowa Apartment Association</t>
  </si>
  <si>
    <t>Greater Springfield Apartment &amp; Housing Association</t>
  </si>
  <si>
    <t>Mid-Missouri Apartment Association</t>
  </si>
  <si>
    <t>Northwest Arkansas Apartment Association</t>
  </si>
  <si>
    <t>Oklahoma State Apartment Association</t>
  </si>
  <si>
    <t>Saint Louis Apartment Association</t>
  </si>
  <si>
    <t>Tulsa Apartment Association</t>
  </si>
  <si>
    <t>Region 06</t>
  </si>
  <si>
    <t>Apartment Association of Central Texas</t>
  </si>
  <si>
    <t>Apartment Association of Greater Dallas</t>
  </si>
  <si>
    <t>Apartment Association of New Mexico</t>
  </si>
  <si>
    <t>Apartment Association of Southeast Texas</t>
  </si>
  <si>
    <t>Apartment Association of Tarrant County Inc</t>
  </si>
  <si>
    <t>Apartment Association of the Panhandle</t>
  </si>
  <si>
    <t>Austin Apartment Association</t>
  </si>
  <si>
    <t>Big Country Apartment Association</t>
  </si>
  <si>
    <t>Bryan College Station Apartment Association</t>
  </si>
  <si>
    <t>Corpus Christi Apartment Association</t>
  </si>
  <si>
    <t>Corsicana Apartment Association</t>
  </si>
  <si>
    <t>El Paso Apartment Association</t>
  </si>
  <si>
    <t>Galveston County Apartment Association</t>
  </si>
  <si>
    <t>Greater Longview Apartment Association</t>
  </si>
  <si>
    <t>Heart of Texas Apartment Association</t>
  </si>
  <si>
    <t>Houston Apartment Association</t>
  </si>
  <si>
    <t>Lubbock Apartment Association</t>
  </si>
  <si>
    <t>North Texas Rental Properties Association</t>
  </si>
  <si>
    <t>Permian Basin Apartment Association</t>
  </si>
  <si>
    <t>Piney Woods Apartment Association</t>
  </si>
  <si>
    <t>Rio Grande Valley Apartment Association</t>
  </si>
  <si>
    <t>San Angelo Apartment Association Inc</t>
  </si>
  <si>
    <t>San Antonio Apartment Association</t>
  </si>
  <si>
    <t>Tyler Apartment Association</t>
  </si>
  <si>
    <t>Victoria Apartment Association</t>
  </si>
  <si>
    <t>Region 07</t>
  </si>
  <si>
    <t>Arizona Multihousing Association</t>
  </si>
  <si>
    <t>Idaho Apartment Association</t>
  </si>
  <si>
    <t>Multifamily NW</t>
  </si>
  <si>
    <t>Nevada State Apartment Association</t>
  </si>
  <si>
    <t>Washington Multi-Family Housing Association</t>
  </si>
  <si>
    <t>Region 08</t>
  </si>
  <si>
    <t>Apartment Association of Metro Denver</t>
  </si>
  <si>
    <t>North Dakota Apartment Association</t>
  </si>
  <si>
    <t>Northern Colorado Rental Housing Association</t>
  </si>
  <si>
    <t>South Dakota Multi-Housing Association</t>
  </si>
  <si>
    <t>The Apartment Association of Southern Colorado</t>
  </si>
  <si>
    <t>Utah Apartment Association</t>
  </si>
  <si>
    <t>Weld County Apartment Association</t>
  </si>
  <si>
    <t>Region 09</t>
  </si>
  <si>
    <t>Acadiana Apartment Association</t>
  </si>
  <si>
    <t>Apartment Association of Greater New Orleans</t>
  </si>
  <si>
    <t>Apartment Association of Greater Orlando</t>
  </si>
  <si>
    <t>Apartment Association of North Alabama</t>
  </si>
  <si>
    <t>Baton Rouge Apartment Association</t>
  </si>
  <si>
    <t>Bay Area Apartment Association</t>
  </si>
  <si>
    <t>Bay County Multi-Housing Association</t>
  </si>
  <si>
    <t>Capital City Apartment Association</t>
  </si>
  <si>
    <t>Emerald Coast Apartment Association of NW Florida</t>
  </si>
  <si>
    <t>First Coast Apartment Association</t>
  </si>
  <si>
    <t>Greater Birmingham Apartment Association</t>
  </si>
  <si>
    <t>Greater Gulf Coast Apartment Association</t>
  </si>
  <si>
    <t>Houma-Thibodaux Apartment Association</t>
  </si>
  <si>
    <t>Mississippi Apartment Association</t>
  </si>
  <si>
    <t>Mobile Bay Area Apartment Association</t>
  </si>
  <si>
    <t>North Central Florida Apartment Association</t>
  </si>
  <si>
    <t>Northeast Louisiana Apartment Assn.</t>
  </si>
  <si>
    <t>River Region Apartment Association</t>
  </si>
  <si>
    <t>Shreveport-Bossier Apartment Association</t>
  </si>
  <si>
    <t>South East Florida Apartment Association</t>
  </si>
  <si>
    <t>Southwest Florida Apartment Association</t>
  </si>
  <si>
    <t>Southwest Louisiana Apartment Association</t>
  </si>
  <si>
    <t>Space Coast Apartment Association</t>
  </si>
  <si>
    <t>Region 10</t>
  </si>
  <si>
    <t>Apartment Association of Greater Los Angeles</t>
  </si>
  <si>
    <t>Apartment Association of Orange County</t>
  </si>
  <si>
    <t>Apartment Association, California Southern Cities</t>
  </si>
  <si>
    <t>Berkeley Property Owners Association</t>
  </si>
  <si>
    <t>California Rental Housing Association</t>
  </si>
  <si>
    <t>East Bay Rental Housing Association</t>
  </si>
  <si>
    <t>Nor Cal Rental Property Association Inc.</t>
  </si>
  <si>
    <t>North Valley Property Owners Association</t>
  </si>
  <si>
    <t>Santa Barbara Rental Property Association, Inc.</t>
  </si>
  <si>
    <t>Small Property Owners of San Francisco Institute</t>
  </si>
  <si>
    <t xml:space="preserve">Southern California Rental Housing Association </t>
  </si>
  <si>
    <t>25% NAA</t>
  </si>
  <si>
    <t>PAC Fair Share Goal</t>
  </si>
  <si>
    <t>PAC Fair Share Contributed</t>
  </si>
  <si>
    <t>2020 Affiliate Share Available for Use as of 3/15/21 - until end of 2021</t>
  </si>
  <si>
    <t>2021 Affiliate Share Available for Use - 75% Affiliate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</si>
</sst>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&quot;$&quot;#,##0.00;\(&quot;$&quot;#,##0.00\)"/>
    <numFmt numFmtId="165" formatCode="&quot;$&quot;#,##0.00"/>
    <numFmt numFmtId="166" formatCode="0.0%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b/>
      <sz val="8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165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165" fontId="3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165" fontId="6" fillId="0" borderId="0" xfId="0" applyNumberFormat="1" applyFont="1" applyFill="1" applyBorder="1" applyAlignment="1">
      <alignment horizontal="center" vertical="top" wrapText="1" readingOrder="1"/>
    </xf>
    <xf numFmtId="164" fontId="6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164" fontId="3" fillId="0" borderId="0" xfId="0" applyNumberFormat="1" applyFont="1" applyFill="1" applyBorder="1" applyAlignment="1">
      <alignment horizontal="center" vertical="top" wrapText="1" readingOrder="1"/>
    </xf>
    <xf numFmtId="0" fontId="6" fillId="2" borderId="0" xfId="0" applyNumberFormat="1" applyFont="1" applyFill="1" applyBorder="1" applyAlignment="1">
      <alignment vertical="top" wrapText="1" readingOrder="1"/>
    </xf>
    <xf numFmtId="165" fontId="6" fillId="2" borderId="0" xfId="0" applyNumberFormat="1" applyFont="1" applyFill="1" applyBorder="1" applyAlignment="1">
      <alignment horizontal="center" vertical="top" wrapText="1" readingOrder="1"/>
    </xf>
    <xf numFmtId="164" fontId="6" fillId="2" borderId="0" xfId="0" applyNumberFormat="1" applyFont="1" applyFill="1" applyBorder="1" applyAlignment="1">
      <alignment horizontal="center" vertical="top" wrapText="1" readingOrder="1"/>
    </xf>
    <xf numFmtId="0" fontId="6" fillId="3" borderId="0" xfId="0" applyNumberFormat="1" applyFont="1" applyFill="1" applyBorder="1" applyAlignment="1">
      <alignment vertical="top" wrapText="1" readingOrder="1"/>
    </xf>
    <xf numFmtId="165" fontId="6" fillId="3" borderId="0" xfId="0" applyNumberFormat="1" applyFont="1" applyFill="1" applyBorder="1" applyAlignment="1">
      <alignment horizontal="center" vertical="top" wrapText="1" readingOrder="1"/>
    </xf>
    <xf numFmtId="164" fontId="6" fillId="3" borderId="0" xfId="0" applyNumberFormat="1" applyFont="1" applyFill="1" applyBorder="1" applyAlignment="1">
      <alignment horizontal="center" vertical="top" wrapText="1" readingOrder="1"/>
    </xf>
    <xf numFmtId="9" fontId="6" fillId="0" borderId="0" xfId="0" applyNumberFormat="1" applyFont="1" applyFill="1" applyBorder="1" applyAlignment="1">
      <alignment horizontal="center" vertical="top" wrapText="1" readingOrder="1"/>
    </xf>
    <xf numFmtId="9" fontId="3" fillId="0" borderId="0" xfId="0" applyNumberFormat="1" applyFont="1" applyFill="1" applyBorder="1" applyAlignment="1">
      <alignment horizontal="center" vertical="top" wrapText="1" readingOrder="1"/>
    </xf>
    <xf numFmtId="9" fontId="6" fillId="2" borderId="0" xfId="0" applyNumberFormat="1" applyFont="1" applyFill="1" applyBorder="1" applyAlignment="1">
      <alignment horizontal="center" vertical="top" wrapText="1" readingOrder="1"/>
    </xf>
    <xf numFmtId="9" fontId="6" fillId="3" borderId="0" xfId="0" applyNumberFormat="1" applyFont="1" applyFill="1" applyBorder="1" applyAlignment="1">
      <alignment horizontal="center" vertical="top" wrapText="1" readingOrder="1"/>
    </xf>
    <xf numFmtId="0" fontId="6" fillId="4" borderId="0" xfId="0" applyNumberFormat="1" applyFont="1" applyFill="1" applyBorder="1" applyAlignment="1">
      <alignment vertical="top" wrapText="1" readingOrder="1"/>
    </xf>
    <xf numFmtId="165" fontId="6" fillId="4" borderId="0" xfId="0" applyNumberFormat="1" applyFont="1" applyFill="1" applyBorder="1" applyAlignment="1">
      <alignment horizontal="center" vertical="top" wrapText="1" readingOrder="1"/>
    </xf>
    <xf numFmtId="164" fontId="6" fillId="4" borderId="0" xfId="0" applyNumberFormat="1" applyFont="1" applyFill="1" applyBorder="1" applyAlignment="1">
      <alignment horizontal="center" vertical="top" wrapText="1" readingOrder="1"/>
    </xf>
    <xf numFmtId="9" fontId="6" fillId="4" borderId="0" xfId="0" applyNumberFormat="1" applyFont="1" applyFill="1" applyBorder="1" applyAlignment="1">
      <alignment horizontal="center" vertical="top" wrapText="1" readingOrder="1"/>
    </xf>
    <xf numFmtId="166" fontId="6" fillId="0" borderId="0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horizontal="center" vertical="top" wrapText="1" readingOrder="1"/>
    </xf>
    <xf numFmtId="165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9" fontId="3" fillId="0" borderId="1" xfId="0" applyNumberFormat="1" applyFont="1" applyFill="1" applyBorder="1" applyAlignment="1">
      <alignment horizontal="center" vertical="center" wrapText="1" readingOrder="1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showGridLines="0" tabSelected="1" zoomScale="160" zoomScaleNormal="160" workbookViewId="0">
      <pane ySplit="2" topLeftCell="A3" activePane="bottomLeft" state="frozen"/>
      <selection pane="bottomLeft" activeCell="H2" sqref="H2"/>
    </sheetView>
  </sheetViews>
  <sheetFormatPr defaultRowHeight="15"/>
  <cols>
    <col min="1" max="1" width="42.42578125" style="7" customWidth="1"/>
    <col min="2" max="2" width="11.5703125" style="33" customWidth="1"/>
    <col min="3" max="3" width="12.85546875" style="34" customWidth="1"/>
    <col min="4" max="4" width="10.85546875" style="33" customWidth="1"/>
    <col min="5" max="5" width="11.28515625" style="35" customWidth="1"/>
    <col min="6" max="6" width="15.28515625" style="34" customWidth="1"/>
    <col min="7" max="7" width="10" style="34" customWidth="1"/>
    <col min="8" max="8" width="15.7109375" style="33" customWidth="1"/>
    <col min="9" max="9" width="12.140625" customWidth="1"/>
  </cols>
  <sheetData>
    <row r="1" spans="1:8" ht="18" customHeight="1">
      <c r="A1" s="36" t="s">
        <v>0</v>
      </c>
      <c r="B1" s="37"/>
      <c r="C1" s="37"/>
      <c r="D1" s="37"/>
      <c r="E1" s="37"/>
      <c r="F1" s="37"/>
      <c r="G1" s="37"/>
      <c r="H1" s="37"/>
    </row>
    <row r="2" spans="1:8" ht="47.25" customHeight="1">
      <c r="A2" s="29" t="s">
        <v>1</v>
      </c>
      <c r="B2" s="30" t="s">
        <v>2</v>
      </c>
      <c r="C2" s="31" t="s">
        <v>152</v>
      </c>
      <c r="D2" s="30" t="s">
        <v>153</v>
      </c>
      <c r="E2" s="32" t="s">
        <v>3</v>
      </c>
      <c r="F2" s="2" t="s">
        <v>155</v>
      </c>
      <c r="G2" s="31" t="s">
        <v>151</v>
      </c>
      <c r="H2" s="1" t="s">
        <v>154</v>
      </c>
    </row>
    <row r="3" spans="1:8" s="7" customFormat="1">
      <c r="A3" s="4" t="s">
        <v>4</v>
      </c>
      <c r="B3" s="5" t="s">
        <v>1</v>
      </c>
      <c r="C3" s="6" t="s">
        <v>1</v>
      </c>
      <c r="D3" s="5" t="s">
        <v>1</v>
      </c>
      <c r="E3" s="21" t="s">
        <v>1</v>
      </c>
      <c r="F3" s="6" t="s">
        <v>1</v>
      </c>
      <c r="G3" s="6" t="s">
        <v>1</v>
      </c>
      <c r="H3" s="5"/>
    </row>
    <row r="4" spans="1:8" s="7" customFormat="1">
      <c r="A4" s="8" t="s">
        <v>5</v>
      </c>
      <c r="B4" s="9">
        <v>1125</v>
      </c>
      <c r="C4" s="10">
        <v>15000</v>
      </c>
      <c r="D4" s="9">
        <v>1125</v>
      </c>
      <c r="E4" s="20">
        <f>SUM(B4/C4)</f>
        <v>7.4999999999999997E-2</v>
      </c>
      <c r="F4" s="10">
        <v>0</v>
      </c>
      <c r="G4" s="10">
        <v>0</v>
      </c>
      <c r="H4" s="9"/>
    </row>
    <row r="5" spans="1:8" s="7" customFormat="1">
      <c r="A5" s="8" t="s">
        <v>6</v>
      </c>
      <c r="B5" s="9"/>
      <c r="C5" s="10">
        <v>2246.65</v>
      </c>
      <c r="D5" s="9"/>
      <c r="E5" s="20"/>
      <c r="F5" s="11"/>
      <c r="G5" s="11"/>
      <c r="H5" s="9"/>
    </row>
    <row r="6" spans="1:8" s="7" customFormat="1">
      <c r="A6" s="8" t="s">
        <v>7</v>
      </c>
      <c r="B6" s="9"/>
      <c r="C6" s="10">
        <v>11505.8</v>
      </c>
      <c r="D6" s="9"/>
      <c r="E6" s="20"/>
      <c r="F6" s="11"/>
      <c r="G6" s="11"/>
      <c r="H6" s="9"/>
    </row>
    <row r="7" spans="1:8" s="7" customFormat="1">
      <c r="A7" s="8" t="s">
        <v>8</v>
      </c>
      <c r="B7" s="9">
        <v>6800</v>
      </c>
      <c r="C7" s="10">
        <v>15000</v>
      </c>
      <c r="D7" s="9">
        <v>6800</v>
      </c>
      <c r="E7" s="20">
        <f>SUM(B7/C7)</f>
        <v>0.45333333333333331</v>
      </c>
      <c r="F7" s="10">
        <v>0</v>
      </c>
      <c r="G7" s="10">
        <v>0</v>
      </c>
      <c r="H7" s="9"/>
    </row>
    <row r="8" spans="1:8" s="7" customFormat="1">
      <c r="A8" s="8" t="s">
        <v>9</v>
      </c>
      <c r="B8" s="9">
        <v>2025</v>
      </c>
      <c r="C8" s="10">
        <v>15000</v>
      </c>
      <c r="D8" s="9">
        <v>2025</v>
      </c>
      <c r="E8" s="20">
        <f>SUM(B8/C8)</f>
        <v>0.13500000000000001</v>
      </c>
      <c r="F8" s="10">
        <v>0</v>
      </c>
      <c r="G8" s="10">
        <v>0</v>
      </c>
      <c r="H8" s="9">
        <v>5681.25</v>
      </c>
    </row>
    <row r="9" spans="1:8" s="7" customFormat="1">
      <c r="A9" s="8" t="s">
        <v>10</v>
      </c>
      <c r="B9" s="9"/>
      <c r="C9" s="10">
        <v>750</v>
      </c>
      <c r="D9" s="9"/>
      <c r="E9" s="20"/>
      <c r="F9" s="11"/>
      <c r="G9" s="11"/>
      <c r="H9" s="9"/>
    </row>
    <row r="10" spans="1:8" s="7" customFormat="1">
      <c r="A10" s="12"/>
      <c r="B10" s="5"/>
      <c r="C10" s="13"/>
      <c r="D10" s="5"/>
      <c r="E10" s="21"/>
      <c r="F10" s="13"/>
      <c r="G10" s="13"/>
      <c r="H10" s="5"/>
    </row>
    <row r="11" spans="1:8" s="7" customFormat="1">
      <c r="A11" s="4" t="s">
        <v>11</v>
      </c>
      <c r="B11" s="5" t="s">
        <v>1</v>
      </c>
      <c r="C11" s="6" t="s">
        <v>1</v>
      </c>
      <c r="D11" s="5" t="s">
        <v>1</v>
      </c>
      <c r="E11" s="21" t="s">
        <v>1</v>
      </c>
      <c r="F11" s="6" t="s">
        <v>1</v>
      </c>
      <c r="G11" s="6" t="s">
        <v>1</v>
      </c>
      <c r="H11" s="5"/>
    </row>
    <row r="12" spans="1:8" s="7" customFormat="1">
      <c r="A12" s="8" t="s">
        <v>12</v>
      </c>
      <c r="B12" s="9"/>
      <c r="C12" s="10">
        <v>769.55</v>
      </c>
      <c r="D12" s="9"/>
      <c r="E12" s="20"/>
      <c r="F12" s="11"/>
      <c r="G12" s="11"/>
      <c r="H12" s="9"/>
    </row>
    <row r="13" spans="1:8" s="7" customFormat="1">
      <c r="A13" s="8" t="s">
        <v>13</v>
      </c>
      <c r="B13" s="9">
        <v>250</v>
      </c>
      <c r="C13" s="10">
        <v>3503.5</v>
      </c>
      <c r="D13" s="9">
        <v>250</v>
      </c>
      <c r="E13" s="20">
        <f>SUM(B13/C13)</f>
        <v>7.1357214214357076E-2</v>
      </c>
      <c r="F13" s="10">
        <v>0</v>
      </c>
      <c r="G13" s="10">
        <v>0</v>
      </c>
      <c r="H13" s="9"/>
    </row>
    <row r="14" spans="1:8" s="7" customFormat="1">
      <c r="A14" s="8" t="s">
        <v>14</v>
      </c>
      <c r="B14" s="9"/>
      <c r="C14" s="10">
        <v>750</v>
      </c>
      <c r="D14" s="9"/>
      <c r="E14" s="20"/>
      <c r="F14" s="11"/>
      <c r="G14" s="11"/>
      <c r="H14" s="9"/>
    </row>
    <row r="15" spans="1:8" s="7" customFormat="1">
      <c r="A15" s="8" t="s">
        <v>15</v>
      </c>
      <c r="B15" s="9">
        <v>1900</v>
      </c>
      <c r="C15" s="10">
        <v>11919.65</v>
      </c>
      <c r="D15" s="9">
        <v>1900</v>
      </c>
      <c r="E15" s="20">
        <f>SUM(B15/C15)</f>
        <v>0.15940065354267954</v>
      </c>
      <c r="F15" s="10">
        <v>0</v>
      </c>
      <c r="G15" s="10">
        <v>0</v>
      </c>
      <c r="H15" s="9"/>
    </row>
    <row r="16" spans="1:8" s="7" customFormat="1">
      <c r="A16" s="14" t="s">
        <v>16</v>
      </c>
      <c r="B16" s="15">
        <v>19750</v>
      </c>
      <c r="C16" s="16">
        <v>11609</v>
      </c>
      <c r="D16" s="15">
        <v>11609</v>
      </c>
      <c r="E16" s="22">
        <f>SUM(B16/C16)</f>
        <v>1.7012662589370315</v>
      </c>
      <c r="F16" s="16">
        <f>SUM(B16-C16)*0.75</f>
        <v>6105.75</v>
      </c>
      <c r="G16" s="16">
        <f>SUM(B16-C16)*0.25</f>
        <v>2035.25</v>
      </c>
      <c r="H16" s="15">
        <v>2988.11</v>
      </c>
    </row>
    <row r="17" spans="1:8" s="7" customFormat="1">
      <c r="A17" s="8" t="s">
        <v>17</v>
      </c>
      <c r="B17" s="9"/>
      <c r="C17" s="10">
        <v>2678.75</v>
      </c>
      <c r="D17" s="9"/>
      <c r="E17" s="20"/>
      <c r="F17" s="11"/>
      <c r="G17" s="11"/>
      <c r="H17" s="9"/>
    </row>
    <row r="18" spans="1:8" s="7" customFormat="1">
      <c r="A18" s="8" t="s">
        <v>18</v>
      </c>
      <c r="B18" s="9"/>
      <c r="C18" s="10">
        <v>1019.15</v>
      </c>
      <c r="D18" s="9"/>
      <c r="E18" s="20"/>
      <c r="F18" s="11"/>
      <c r="G18" s="11"/>
      <c r="H18" s="9"/>
    </row>
    <row r="19" spans="1:8" s="7" customFormat="1">
      <c r="A19" s="8" t="s">
        <v>19</v>
      </c>
      <c r="B19" s="9"/>
      <c r="C19" s="10">
        <v>1609.05</v>
      </c>
      <c r="D19" s="9"/>
      <c r="E19" s="20"/>
      <c r="F19" s="11"/>
      <c r="G19" s="11"/>
      <c r="H19" s="9"/>
    </row>
    <row r="20" spans="1:8" s="7" customFormat="1">
      <c r="A20" s="12"/>
      <c r="B20" s="5"/>
      <c r="C20" s="13"/>
      <c r="D20" s="5"/>
      <c r="E20" s="21"/>
      <c r="F20" s="13"/>
      <c r="G20" s="13"/>
      <c r="H20" s="5"/>
    </row>
    <row r="21" spans="1:8" s="7" customFormat="1">
      <c r="A21" s="4" t="s">
        <v>20</v>
      </c>
      <c r="B21" s="5" t="s">
        <v>1</v>
      </c>
      <c r="C21" s="6" t="s">
        <v>1</v>
      </c>
      <c r="D21" s="5" t="s">
        <v>1</v>
      </c>
      <c r="E21" s="21" t="s">
        <v>1</v>
      </c>
      <c r="F21" s="6" t="s">
        <v>1</v>
      </c>
      <c r="G21" s="6" t="s">
        <v>1</v>
      </c>
      <c r="H21" s="5"/>
    </row>
    <row r="22" spans="1:8" s="7" customFormat="1">
      <c r="A22" s="8" t="s">
        <v>21</v>
      </c>
      <c r="B22" s="9"/>
      <c r="C22" s="10">
        <v>4300.25</v>
      </c>
      <c r="D22" s="9"/>
      <c r="E22" s="20"/>
      <c r="F22" s="11"/>
      <c r="G22" s="11"/>
      <c r="H22" s="9"/>
    </row>
    <row r="23" spans="1:8" s="7" customFormat="1">
      <c r="A23" s="8" t="s">
        <v>22</v>
      </c>
      <c r="B23" s="9"/>
      <c r="C23" s="10">
        <v>750</v>
      </c>
      <c r="D23" s="9"/>
      <c r="E23" s="20"/>
      <c r="F23" s="11"/>
      <c r="G23" s="11"/>
      <c r="H23" s="9"/>
    </row>
    <row r="24" spans="1:8" s="7" customFormat="1">
      <c r="A24" s="8" t="s">
        <v>23</v>
      </c>
      <c r="B24" s="9">
        <v>3275.01</v>
      </c>
      <c r="C24" s="10">
        <v>15000</v>
      </c>
      <c r="D24" s="9">
        <v>3275.01</v>
      </c>
      <c r="E24" s="20">
        <f>SUM(B24/C24)</f>
        <v>0.21833400000000003</v>
      </c>
      <c r="F24" s="10">
        <v>0</v>
      </c>
      <c r="G24" s="10">
        <v>0</v>
      </c>
      <c r="H24" s="9"/>
    </row>
    <row r="25" spans="1:8" s="7" customFormat="1">
      <c r="A25" s="8" t="s">
        <v>24</v>
      </c>
      <c r="B25" s="9"/>
      <c r="C25" s="10">
        <v>7190.2</v>
      </c>
      <c r="D25" s="9"/>
      <c r="E25" s="20"/>
      <c r="F25" s="11"/>
      <c r="G25" s="11"/>
      <c r="H25" s="9"/>
    </row>
    <row r="26" spans="1:8" s="7" customFormat="1">
      <c r="A26" s="17" t="s">
        <v>25</v>
      </c>
      <c r="B26" s="18">
        <v>2900</v>
      </c>
      <c r="C26" s="19">
        <v>4643.8</v>
      </c>
      <c r="D26" s="18">
        <v>2900</v>
      </c>
      <c r="E26" s="23">
        <f>SUM(B26/C26)</f>
        <v>0.62448856539902664</v>
      </c>
      <c r="F26" s="19">
        <v>0</v>
      </c>
      <c r="G26" s="19">
        <v>0</v>
      </c>
      <c r="H26" s="18"/>
    </row>
    <row r="27" spans="1:8" s="7" customFormat="1" ht="15.75" customHeight="1">
      <c r="A27" s="14" t="s">
        <v>26</v>
      </c>
      <c r="B27" s="15">
        <v>6442.5</v>
      </c>
      <c r="C27" s="16">
        <v>5992.15</v>
      </c>
      <c r="D27" s="15">
        <v>6442.5</v>
      </c>
      <c r="E27" s="22">
        <f>SUM(B27/C27)</f>
        <v>1.0751566633011524</v>
      </c>
      <c r="F27" s="16">
        <f>SUM(B27-C27)*0.75</f>
        <v>337.76250000000027</v>
      </c>
      <c r="G27" s="16">
        <f>SUM(B27-C27)*0.25</f>
        <v>112.58750000000009</v>
      </c>
      <c r="H27" s="15">
        <v>3239.7</v>
      </c>
    </row>
    <row r="28" spans="1:8" s="7" customFormat="1">
      <c r="A28" s="8" t="s">
        <v>27</v>
      </c>
      <c r="B28" s="9"/>
      <c r="C28" s="10">
        <v>3007.55</v>
      </c>
      <c r="D28" s="9"/>
      <c r="E28" s="20"/>
      <c r="F28" s="11"/>
      <c r="G28" s="11"/>
      <c r="H28" s="9"/>
    </row>
    <row r="29" spans="1:8" s="7" customFormat="1">
      <c r="A29" s="14" t="s">
        <v>28</v>
      </c>
      <c r="B29" s="15">
        <v>32325</v>
      </c>
      <c r="C29" s="16">
        <v>15000</v>
      </c>
      <c r="D29" s="15">
        <v>15000</v>
      </c>
      <c r="E29" s="22">
        <f>SUM(B29/C29)</f>
        <v>2.1549999999999998</v>
      </c>
      <c r="F29" s="16">
        <f>SUM(B29-C29)*0.75</f>
        <v>12993.75</v>
      </c>
      <c r="G29" s="16">
        <f>SUM(B29-C29)*0.25</f>
        <v>4331.25</v>
      </c>
      <c r="H29" s="15">
        <v>25128.75</v>
      </c>
    </row>
    <row r="30" spans="1:8" s="7" customFormat="1">
      <c r="A30" s="8" t="s">
        <v>29</v>
      </c>
      <c r="B30" s="9"/>
      <c r="C30" s="10">
        <v>9126.7999999999993</v>
      </c>
      <c r="D30" s="9"/>
      <c r="E30" s="20"/>
      <c r="F30" s="11"/>
      <c r="G30" s="11"/>
      <c r="H30" s="9"/>
    </row>
    <row r="31" spans="1:8" s="7" customFormat="1">
      <c r="A31" s="8" t="s">
        <v>30</v>
      </c>
      <c r="B31" s="9">
        <v>775</v>
      </c>
      <c r="C31" s="10">
        <v>1986.6</v>
      </c>
      <c r="D31" s="9">
        <v>775</v>
      </c>
      <c r="E31" s="20">
        <f>SUM(B31/C31)</f>
        <v>0.39011376220678551</v>
      </c>
      <c r="F31" s="10">
        <v>0</v>
      </c>
      <c r="G31" s="10">
        <v>0</v>
      </c>
      <c r="H31" s="9"/>
    </row>
    <row r="32" spans="1:8" s="7" customFormat="1">
      <c r="A32" s="17" t="s">
        <v>31</v>
      </c>
      <c r="B32" s="18">
        <v>2295</v>
      </c>
      <c r="C32" s="19">
        <v>3938.55</v>
      </c>
      <c r="D32" s="18">
        <v>2295</v>
      </c>
      <c r="E32" s="23">
        <f>SUM(B32/C32)</f>
        <v>0.58270175572228355</v>
      </c>
      <c r="F32" s="19">
        <v>0</v>
      </c>
      <c r="G32" s="19">
        <v>0</v>
      </c>
      <c r="H32" s="18"/>
    </row>
    <row r="33" spans="1:8" s="7" customFormat="1">
      <c r="A33" s="17" t="s">
        <v>32</v>
      </c>
      <c r="B33" s="18">
        <v>900</v>
      </c>
      <c r="C33" s="19">
        <v>1750.75</v>
      </c>
      <c r="D33" s="18">
        <v>900</v>
      </c>
      <c r="E33" s="23">
        <f>SUM(B33/C33)</f>
        <v>0.51406540054262462</v>
      </c>
      <c r="F33" s="19">
        <v>0</v>
      </c>
      <c r="G33" s="19">
        <v>0</v>
      </c>
      <c r="H33" s="18"/>
    </row>
    <row r="34" spans="1:8" s="7" customFormat="1">
      <c r="A34" s="12"/>
      <c r="B34" s="5"/>
      <c r="C34" s="13"/>
      <c r="D34" s="5"/>
      <c r="E34" s="21"/>
      <c r="F34" s="13"/>
      <c r="G34" s="13"/>
      <c r="H34" s="5"/>
    </row>
    <row r="35" spans="1:8" s="7" customFormat="1">
      <c r="A35" s="4" t="s">
        <v>33</v>
      </c>
      <c r="B35" s="5" t="s">
        <v>1</v>
      </c>
      <c r="C35" s="6" t="s">
        <v>1</v>
      </c>
      <c r="D35" s="5" t="s">
        <v>1</v>
      </c>
      <c r="E35" s="21" t="s">
        <v>1</v>
      </c>
      <c r="F35" s="6" t="s">
        <v>1</v>
      </c>
      <c r="G35" s="6" t="s">
        <v>1</v>
      </c>
      <c r="H35" s="5"/>
    </row>
    <row r="36" spans="1:8" s="7" customFormat="1">
      <c r="A36" s="8" t="s">
        <v>34</v>
      </c>
      <c r="B36" s="9"/>
      <c r="C36" s="10">
        <v>1318.25</v>
      </c>
      <c r="D36" s="9"/>
      <c r="E36" s="20"/>
      <c r="F36" s="11"/>
      <c r="G36" s="11"/>
      <c r="H36" s="9"/>
    </row>
    <row r="37" spans="1:8" s="7" customFormat="1">
      <c r="A37" s="8" t="s">
        <v>35</v>
      </c>
      <c r="B37" s="9">
        <v>2550</v>
      </c>
      <c r="C37" s="10">
        <v>2557.9499999999998</v>
      </c>
      <c r="D37" s="9"/>
      <c r="E37" s="20"/>
      <c r="F37" s="11"/>
      <c r="G37" s="11"/>
      <c r="H37" s="9"/>
    </row>
    <row r="38" spans="1:8" s="7" customFormat="1">
      <c r="A38" s="8" t="s">
        <v>36</v>
      </c>
      <c r="B38" s="9">
        <v>85</v>
      </c>
      <c r="C38" s="10">
        <v>1387.15</v>
      </c>
      <c r="D38" s="9"/>
      <c r="E38" s="20"/>
      <c r="F38" s="11"/>
      <c r="G38" s="11"/>
      <c r="H38" s="9"/>
    </row>
    <row r="39" spans="1:8" s="7" customFormat="1">
      <c r="A39" s="8" t="s">
        <v>37</v>
      </c>
      <c r="B39" s="9">
        <v>225</v>
      </c>
      <c r="C39" s="10">
        <v>3825.45</v>
      </c>
      <c r="D39" s="9">
        <v>100</v>
      </c>
      <c r="E39" s="20">
        <f>SUM(B39/C39)</f>
        <v>5.8816609810610522E-2</v>
      </c>
      <c r="F39" s="10">
        <v>0</v>
      </c>
      <c r="G39" s="10">
        <v>0</v>
      </c>
      <c r="H39" s="9"/>
    </row>
    <row r="40" spans="1:8" s="7" customFormat="1">
      <c r="A40" s="8" t="s">
        <v>38</v>
      </c>
      <c r="B40" s="9">
        <v>10</v>
      </c>
      <c r="C40" s="10">
        <v>943.9</v>
      </c>
      <c r="D40" s="9"/>
      <c r="E40" s="20"/>
      <c r="F40" s="11"/>
      <c r="G40" s="11"/>
      <c r="H40" s="9"/>
    </row>
    <row r="41" spans="1:8" s="7" customFormat="1">
      <c r="A41" s="8" t="s">
        <v>39</v>
      </c>
      <c r="B41" s="9"/>
      <c r="C41" s="10">
        <v>750</v>
      </c>
      <c r="D41" s="9"/>
      <c r="E41" s="20"/>
      <c r="F41" s="11"/>
      <c r="G41" s="11"/>
      <c r="H41" s="9"/>
    </row>
    <row r="42" spans="1:8" s="7" customFormat="1">
      <c r="A42" s="17" t="s">
        <v>40</v>
      </c>
      <c r="B42" s="18">
        <v>7845</v>
      </c>
      <c r="C42" s="19">
        <v>15000</v>
      </c>
      <c r="D42" s="18">
        <v>6625</v>
      </c>
      <c r="E42" s="23">
        <f>SUM(B42/C42)</f>
        <v>0.52300000000000002</v>
      </c>
      <c r="F42" s="19">
        <v>0</v>
      </c>
      <c r="G42" s="19">
        <v>0</v>
      </c>
      <c r="H42" s="18">
        <v>9757.5</v>
      </c>
    </row>
    <row r="43" spans="1:8" s="7" customFormat="1">
      <c r="A43" s="14" t="s">
        <v>41</v>
      </c>
      <c r="B43" s="15">
        <v>4242</v>
      </c>
      <c r="C43" s="16">
        <v>3389.5</v>
      </c>
      <c r="D43" s="15">
        <v>1148</v>
      </c>
      <c r="E43" s="22">
        <f>SUM(B43/C43)</f>
        <v>1.2515120224221861</v>
      </c>
      <c r="F43" s="16">
        <v>0</v>
      </c>
      <c r="G43" s="16">
        <v>0</v>
      </c>
      <c r="H43" s="15">
        <v>2100.86</v>
      </c>
    </row>
    <row r="44" spans="1:8" s="7" customFormat="1">
      <c r="A44" s="8" t="s">
        <v>42</v>
      </c>
      <c r="B44" s="9">
        <v>20</v>
      </c>
      <c r="C44" s="10">
        <v>1150.8</v>
      </c>
      <c r="D44" s="9">
        <v>10</v>
      </c>
      <c r="E44" s="20">
        <f>SUM(B44/C44)</f>
        <v>1.737921445950643E-2</v>
      </c>
      <c r="F44" s="10">
        <v>0</v>
      </c>
      <c r="G44" s="10">
        <v>0</v>
      </c>
      <c r="H44" s="9"/>
    </row>
    <row r="45" spans="1:8" s="7" customFormat="1">
      <c r="A45" s="8" t="s">
        <v>43</v>
      </c>
      <c r="B45" s="9"/>
      <c r="C45" s="10">
        <v>1806.75</v>
      </c>
      <c r="D45" s="9"/>
      <c r="E45" s="20"/>
      <c r="F45" s="11"/>
      <c r="G45" s="11"/>
      <c r="H45" s="9"/>
    </row>
    <row r="46" spans="1:8" s="7" customFormat="1">
      <c r="A46" s="8" t="s">
        <v>44</v>
      </c>
      <c r="B46" s="9"/>
      <c r="C46" s="10">
        <v>1122.05</v>
      </c>
      <c r="D46" s="9"/>
      <c r="E46" s="20"/>
      <c r="F46" s="11"/>
      <c r="G46" s="11"/>
      <c r="H46" s="9"/>
    </row>
    <row r="47" spans="1:8" s="7" customFormat="1">
      <c r="A47" s="8" t="s">
        <v>45</v>
      </c>
      <c r="B47" s="9">
        <v>225</v>
      </c>
      <c r="C47" s="10">
        <v>10221.4</v>
      </c>
      <c r="D47" s="9">
        <v>150</v>
      </c>
      <c r="E47" s="20">
        <f>SUM(B47/C47)</f>
        <v>2.2012640147142271E-2</v>
      </c>
      <c r="F47" s="10">
        <v>0</v>
      </c>
      <c r="G47" s="10">
        <v>0</v>
      </c>
      <c r="H47" s="9"/>
    </row>
    <row r="48" spans="1:8" s="7" customFormat="1">
      <c r="A48" s="8" t="s">
        <v>46</v>
      </c>
      <c r="B48" s="9"/>
      <c r="C48" s="10">
        <v>1347.4</v>
      </c>
      <c r="D48" s="9"/>
      <c r="E48" s="20"/>
      <c r="F48" s="11"/>
      <c r="G48" s="11"/>
      <c r="H48" s="9"/>
    </row>
    <row r="49" spans="1:8" s="7" customFormat="1">
      <c r="A49" s="8" t="s">
        <v>47</v>
      </c>
      <c r="B49" s="9">
        <v>50</v>
      </c>
      <c r="C49" s="10">
        <v>1896.75</v>
      </c>
      <c r="D49" s="9"/>
      <c r="E49" s="20"/>
      <c r="F49" s="11"/>
      <c r="G49" s="11"/>
      <c r="H49" s="9"/>
    </row>
    <row r="50" spans="1:8" s="7" customFormat="1">
      <c r="A50" s="8" t="s">
        <v>48</v>
      </c>
      <c r="B50" s="9">
        <v>2585</v>
      </c>
      <c r="C50" s="10">
        <v>8587.9500000000007</v>
      </c>
      <c r="D50" s="9">
        <v>710</v>
      </c>
      <c r="E50" s="20">
        <f>SUM(B50/C50)</f>
        <v>0.30100314976216674</v>
      </c>
      <c r="F50" s="10">
        <v>0</v>
      </c>
      <c r="G50" s="10">
        <v>0</v>
      </c>
      <c r="H50" s="9"/>
    </row>
    <row r="51" spans="1:8" s="7" customFormat="1">
      <c r="A51" s="8" t="s">
        <v>49</v>
      </c>
      <c r="B51" s="9"/>
      <c r="C51" s="11"/>
      <c r="D51" s="9"/>
      <c r="E51" s="20"/>
      <c r="F51" s="11"/>
      <c r="G51" s="11"/>
      <c r="H51" s="9"/>
    </row>
    <row r="52" spans="1:8" s="7" customFormat="1">
      <c r="A52" s="8" t="s">
        <v>50</v>
      </c>
      <c r="B52" s="9"/>
      <c r="C52" s="10">
        <v>750</v>
      </c>
      <c r="D52" s="9"/>
      <c r="E52" s="20"/>
      <c r="F52" s="11"/>
      <c r="G52" s="11"/>
      <c r="H52" s="9"/>
    </row>
    <row r="53" spans="1:8" s="7" customFormat="1">
      <c r="A53" s="14" t="s">
        <v>51</v>
      </c>
      <c r="B53" s="15">
        <v>18430</v>
      </c>
      <c r="C53" s="16">
        <v>3750.35</v>
      </c>
      <c r="D53" s="15">
        <v>3750.35</v>
      </c>
      <c r="E53" s="22">
        <f>SUM(B53/C53)</f>
        <v>4.9142080072526566</v>
      </c>
      <c r="F53" s="16">
        <f>SUM(B53-C53)*0.75</f>
        <v>11009.737499999999</v>
      </c>
      <c r="G53" s="16">
        <f>SUM(B53-C53)*0.25</f>
        <v>3669.9124999999999</v>
      </c>
      <c r="H53" s="15">
        <v>16529.330000000002</v>
      </c>
    </row>
    <row r="54" spans="1:8" s="7" customFormat="1">
      <c r="A54" s="8" t="s">
        <v>52</v>
      </c>
      <c r="B54" s="9"/>
      <c r="C54" s="10">
        <v>750</v>
      </c>
      <c r="D54" s="9"/>
      <c r="E54" s="20"/>
      <c r="F54" s="11"/>
      <c r="G54" s="11"/>
      <c r="H54" s="9">
        <v>1000</v>
      </c>
    </row>
    <row r="55" spans="1:8" s="7" customFormat="1">
      <c r="A55" s="8" t="s">
        <v>53</v>
      </c>
      <c r="B55" s="9"/>
      <c r="C55" s="10">
        <v>1193.5999999999999</v>
      </c>
      <c r="D55" s="9"/>
      <c r="E55" s="20"/>
      <c r="F55" s="11"/>
      <c r="G55" s="11"/>
      <c r="H55" s="9"/>
    </row>
    <row r="56" spans="1:8" s="7" customFormat="1">
      <c r="A56" s="8" t="s">
        <v>54</v>
      </c>
      <c r="B56" s="9"/>
      <c r="C56" s="10">
        <v>750</v>
      </c>
      <c r="D56" s="9"/>
      <c r="E56" s="20"/>
      <c r="F56" s="11"/>
      <c r="G56" s="11"/>
      <c r="H56" s="9">
        <v>1018.75</v>
      </c>
    </row>
    <row r="57" spans="1:8" s="7" customFormat="1">
      <c r="A57" s="8" t="s">
        <v>55</v>
      </c>
      <c r="B57" s="9">
        <v>1000</v>
      </c>
      <c r="C57" s="10">
        <v>4919.1000000000004</v>
      </c>
      <c r="D57" s="9">
        <v>800</v>
      </c>
      <c r="E57" s="20">
        <f>SUM(B57/C57)</f>
        <v>0.20328921957268606</v>
      </c>
      <c r="F57" s="10">
        <v>0</v>
      </c>
      <c r="G57" s="10">
        <v>0</v>
      </c>
      <c r="H57" s="9"/>
    </row>
    <row r="58" spans="1:8" s="7" customFormat="1">
      <c r="A58" s="8" t="s">
        <v>56</v>
      </c>
      <c r="B58" s="9">
        <v>1400</v>
      </c>
      <c r="C58" s="10">
        <v>9916.6</v>
      </c>
      <c r="D58" s="9">
        <v>930</v>
      </c>
      <c r="E58" s="20">
        <f>SUM(B58/C58)</f>
        <v>0.14117741968013231</v>
      </c>
      <c r="F58" s="10">
        <v>0</v>
      </c>
      <c r="G58" s="10">
        <v>0</v>
      </c>
      <c r="H58" s="9"/>
    </row>
    <row r="59" spans="1:8" s="7" customFormat="1">
      <c r="A59" s="8" t="s">
        <v>57</v>
      </c>
      <c r="B59" s="9"/>
      <c r="C59" s="10">
        <v>750</v>
      </c>
      <c r="D59" s="9"/>
      <c r="E59" s="20"/>
      <c r="F59" s="11"/>
      <c r="G59" s="11"/>
      <c r="H59" s="9"/>
    </row>
    <row r="60" spans="1:8" s="7" customFormat="1">
      <c r="A60" s="14" t="s">
        <v>58</v>
      </c>
      <c r="B60" s="15">
        <v>6250</v>
      </c>
      <c r="C60" s="16">
        <v>3324.15</v>
      </c>
      <c r="D60" s="15">
        <v>3324.15</v>
      </c>
      <c r="E60" s="22">
        <f>SUM(B60/C60)</f>
        <v>1.8801798956124121</v>
      </c>
      <c r="F60" s="16">
        <f>SUM(B60-C60)*0.75</f>
        <v>2194.3874999999998</v>
      </c>
      <c r="G60" s="16">
        <f>SUM(B60-C60)*0.25</f>
        <v>731.46249999999998</v>
      </c>
      <c r="H60" s="15">
        <v>3804.93</v>
      </c>
    </row>
    <row r="61" spans="1:8" s="7" customFormat="1">
      <c r="A61" s="8" t="s">
        <v>59</v>
      </c>
      <c r="B61" s="9">
        <v>75</v>
      </c>
      <c r="C61" s="10">
        <v>1628.8</v>
      </c>
      <c r="D61" s="9">
        <v>75</v>
      </c>
      <c r="E61" s="20">
        <f>SUM(B61/C61)</f>
        <v>4.6046168958742632E-2</v>
      </c>
      <c r="F61" s="10">
        <v>0</v>
      </c>
      <c r="G61" s="10">
        <v>0</v>
      </c>
      <c r="H61" s="9"/>
    </row>
    <row r="62" spans="1:8" s="7" customFormat="1">
      <c r="A62" s="12"/>
      <c r="B62" s="5"/>
      <c r="C62" s="13"/>
      <c r="D62" s="5"/>
      <c r="E62" s="21"/>
      <c r="F62" s="13"/>
      <c r="G62" s="13"/>
      <c r="H62" s="5"/>
    </row>
    <row r="63" spans="1:8" s="7" customFormat="1">
      <c r="A63" s="4" t="s">
        <v>60</v>
      </c>
      <c r="B63" s="5" t="s">
        <v>1</v>
      </c>
      <c r="C63" s="6" t="s">
        <v>1</v>
      </c>
      <c r="D63" s="5" t="s">
        <v>1</v>
      </c>
      <c r="E63" s="21" t="s">
        <v>1</v>
      </c>
      <c r="F63" s="6" t="s">
        <v>1</v>
      </c>
      <c r="G63" s="6" t="s">
        <v>1</v>
      </c>
      <c r="H63" s="5"/>
    </row>
    <row r="64" spans="1:8" s="7" customFormat="1">
      <c r="A64" s="8" t="s">
        <v>61</v>
      </c>
      <c r="B64" s="9">
        <v>985</v>
      </c>
      <c r="C64" s="10">
        <v>3771.45</v>
      </c>
      <c r="D64" s="9">
        <v>260</v>
      </c>
      <c r="E64" s="20">
        <f>SUM(B64/C64)</f>
        <v>0.26117275848811466</v>
      </c>
      <c r="F64" s="10">
        <v>0</v>
      </c>
      <c r="G64" s="10">
        <v>0</v>
      </c>
      <c r="H64" s="9"/>
    </row>
    <row r="65" spans="1:8" s="7" customFormat="1">
      <c r="A65" s="8" t="s">
        <v>62</v>
      </c>
      <c r="B65" s="9">
        <v>745</v>
      </c>
      <c r="C65" s="10">
        <v>1743.6</v>
      </c>
      <c r="D65" s="9">
        <v>335</v>
      </c>
      <c r="E65" s="20">
        <f>SUM(B65/C65)</f>
        <v>0.4272768983711861</v>
      </c>
      <c r="F65" s="10">
        <v>0</v>
      </c>
      <c r="G65" s="10">
        <v>0</v>
      </c>
      <c r="H65" s="9">
        <v>9985.1299999999992</v>
      </c>
    </row>
    <row r="66" spans="1:8" s="7" customFormat="1">
      <c r="A66" s="8" t="s">
        <v>63</v>
      </c>
      <c r="B66" s="9">
        <v>2145</v>
      </c>
      <c r="C66" s="10">
        <v>7377.85</v>
      </c>
      <c r="D66" s="9">
        <v>1040</v>
      </c>
      <c r="E66" s="20">
        <f>SUM(B66/C66)</f>
        <v>0.29073510575574185</v>
      </c>
      <c r="F66" s="10">
        <v>0</v>
      </c>
      <c r="G66" s="10">
        <v>0</v>
      </c>
      <c r="H66" s="9"/>
    </row>
    <row r="67" spans="1:8" s="7" customFormat="1">
      <c r="A67" s="8" t="s">
        <v>64</v>
      </c>
      <c r="B67" s="9"/>
      <c r="C67" s="10">
        <v>3259.3</v>
      </c>
      <c r="D67" s="9"/>
      <c r="E67" s="20"/>
      <c r="F67" s="11"/>
      <c r="G67" s="11"/>
      <c r="H67" s="9"/>
    </row>
    <row r="68" spans="1:8" s="7" customFormat="1">
      <c r="A68" s="8" t="s">
        <v>65</v>
      </c>
      <c r="B68" s="9"/>
      <c r="C68" s="10">
        <v>750</v>
      </c>
      <c r="D68" s="9"/>
      <c r="E68" s="20"/>
      <c r="F68" s="11"/>
      <c r="G68" s="11"/>
      <c r="H68" s="9"/>
    </row>
    <row r="69" spans="1:8" s="7" customFormat="1">
      <c r="A69" s="8" t="s">
        <v>66</v>
      </c>
      <c r="B69" s="9">
        <v>100</v>
      </c>
      <c r="C69" s="10">
        <v>1763.25</v>
      </c>
      <c r="D69" s="9">
        <v>100</v>
      </c>
      <c r="E69" s="20">
        <f>SUM(B69/C69)</f>
        <v>5.671345526726216E-2</v>
      </c>
      <c r="F69" s="10">
        <v>0</v>
      </c>
      <c r="G69" s="10">
        <v>0</v>
      </c>
      <c r="H69" s="9"/>
    </row>
    <row r="70" spans="1:8" s="7" customFormat="1">
      <c r="A70" s="14" t="s">
        <v>67</v>
      </c>
      <c r="B70" s="15">
        <v>1200</v>
      </c>
      <c r="C70" s="16">
        <v>750</v>
      </c>
      <c r="D70" s="15">
        <v>525</v>
      </c>
      <c r="E70" s="22">
        <f>SUM(B70/C70)</f>
        <v>1.6</v>
      </c>
      <c r="F70" s="16">
        <f>SUM(B70-C70)*0.75</f>
        <v>337.5</v>
      </c>
      <c r="G70" s="16">
        <f>SUM(B70-C70)*0.25</f>
        <v>112.5</v>
      </c>
      <c r="H70" s="15"/>
    </row>
    <row r="71" spans="1:8" s="7" customFormat="1">
      <c r="A71" s="8" t="s">
        <v>68</v>
      </c>
      <c r="B71" s="9"/>
      <c r="C71" s="10">
        <v>2140.4</v>
      </c>
      <c r="D71" s="9"/>
      <c r="E71" s="20"/>
      <c r="F71" s="11"/>
      <c r="G71" s="11"/>
      <c r="H71" s="9"/>
    </row>
    <row r="72" spans="1:8" s="7" customFormat="1">
      <c r="A72" s="8" t="s">
        <v>69</v>
      </c>
      <c r="B72" s="9">
        <v>100</v>
      </c>
      <c r="C72" s="10">
        <v>826.75</v>
      </c>
      <c r="D72" s="9">
        <v>100</v>
      </c>
      <c r="E72" s="20">
        <f>SUM(B72/C72)</f>
        <v>0.12095554883580284</v>
      </c>
      <c r="F72" s="10">
        <v>0</v>
      </c>
      <c r="G72" s="10">
        <v>0</v>
      </c>
      <c r="H72" s="9">
        <v>1108.31</v>
      </c>
    </row>
    <row r="73" spans="1:8" s="7" customFormat="1">
      <c r="A73" s="14" t="s">
        <v>70</v>
      </c>
      <c r="B73" s="15">
        <v>1000</v>
      </c>
      <c r="C73" s="16">
        <v>750</v>
      </c>
      <c r="D73" s="15">
        <v>1000</v>
      </c>
      <c r="E73" s="22">
        <f>SUM(B73/C73)</f>
        <v>1.3333333333333333</v>
      </c>
      <c r="F73" s="15">
        <f>SUM(B73-C73)*0.75</f>
        <v>187.5</v>
      </c>
      <c r="G73" s="15">
        <f>SUM(B73-C73)*0.25</f>
        <v>62.5</v>
      </c>
      <c r="H73" s="15"/>
    </row>
    <row r="74" spans="1:8" s="7" customFormat="1">
      <c r="A74" s="8" t="s">
        <v>71</v>
      </c>
      <c r="B74" s="9"/>
      <c r="C74" s="10">
        <v>1050.5</v>
      </c>
      <c r="D74" s="9"/>
      <c r="E74" s="20"/>
      <c r="F74" s="11"/>
      <c r="G74" s="11"/>
      <c r="H74" s="9"/>
    </row>
    <row r="75" spans="1:8" s="7" customFormat="1">
      <c r="A75" s="8" t="s">
        <v>72</v>
      </c>
      <c r="B75" s="9">
        <v>20</v>
      </c>
      <c r="C75" s="10">
        <v>750</v>
      </c>
      <c r="D75" s="9">
        <v>20</v>
      </c>
      <c r="E75" s="20">
        <f>SUM(B75/C75)</f>
        <v>2.6666666666666668E-2</v>
      </c>
      <c r="F75" s="10">
        <v>0</v>
      </c>
      <c r="G75" s="10">
        <v>0</v>
      </c>
      <c r="H75" s="9"/>
    </row>
    <row r="76" spans="1:8" s="7" customFormat="1">
      <c r="A76" s="8" t="s">
        <v>73</v>
      </c>
      <c r="B76" s="9">
        <v>760</v>
      </c>
      <c r="C76" s="10">
        <v>5883.5</v>
      </c>
      <c r="D76" s="9">
        <v>760</v>
      </c>
      <c r="E76" s="20">
        <f>SUM(B76/C76)</f>
        <v>0.12917481091187219</v>
      </c>
      <c r="F76" s="10">
        <v>0</v>
      </c>
      <c r="G76" s="10">
        <v>0</v>
      </c>
      <c r="H76" s="9"/>
    </row>
    <row r="77" spans="1:8" s="7" customFormat="1">
      <c r="A77" s="8" t="s">
        <v>74</v>
      </c>
      <c r="B77" s="9"/>
      <c r="C77" s="10">
        <v>3852.7</v>
      </c>
      <c r="D77" s="9"/>
      <c r="E77" s="20"/>
      <c r="F77" s="11"/>
      <c r="G77" s="11"/>
      <c r="H77" s="9"/>
    </row>
    <row r="78" spans="1:8" s="7" customFormat="1">
      <c r="A78" s="12"/>
      <c r="B78" s="5"/>
      <c r="C78" s="13"/>
      <c r="D78" s="5"/>
      <c r="E78" s="21"/>
      <c r="F78" s="13"/>
      <c r="G78" s="13"/>
      <c r="H78" s="5"/>
    </row>
    <row r="79" spans="1:8" s="7" customFormat="1">
      <c r="A79" s="4" t="s">
        <v>75</v>
      </c>
      <c r="B79" s="5" t="s">
        <v>1</v>
      </c>
      <c r="C79" s="6" t="s">
        <v>1</v>
      </c>
      <c r="D79" s="5" t="s">
        <v>1</v>
      </c>
      <c r="E79" s="21" t="s">
        <v>1</v>
      </c>
      <c r="F79" s="6" t="s">
        <v>1</v>
      </c>
      <c r="G79" s="6" t="s">
        <v>1</v>
      </c>
      <c r="H79" s="5"/>
    </row>
    <row r="80" spans="1:8" s="7" customFormat="1">
      <c r="A80" s="8" t="s">
        <v>76</v>
      </c>
      <c r="B80" s="9"/>
      <c r="C80" s="10">
        <v>1963.9</v>
      </c>
      <c r="D80" s="9"/>
      <c r="E80" s="20"/>
      <c r="F80" s="11"/>
      <c r="G80" s="11"/>
      <c r="H80" s="9">
        <v>393.75</v>
      </c>
    </row>
    <row r="81" spans="1:8" s="7" customFormat="1">
      <c r="A81" s="14" t="s">
        <v>77</v>
      </c>
      <c r="B81" s="15">
        <v>24850</v>
      </c>
      <c r="C81" s="16">
        <v>15000</v>
      </c>
      <c r="D81" s="15">
        <v>15000</v>
      </c>
      <c r="E81" s="22">
        <f>SUM(B81/C81)</f>
        <v>1.6566666666666667</v>
      </c>
      <c r="F81" s="16">
        <f>SUM(B81-C81)*0.75</f>
        <v>7387.5</v>
      </c>
      <c r="G81" s="16">
        <f>SUM(B81-C81)*0.25</f>
        <v>2462.5</v>
      </c>
      <c r="H81" s="15">
        <v>30542.5</v>
      </c>
    </row>
    <row r="82" spans="1:8" s="7" customFormat="1">
      <c r="A82" s="14" t="s">
        <v>78</v>
      </c>
      <c r="B82" s="15">
        <v>5410</v>
      </c>
      <c r="C82" s="16">
        <v>4512.1499999999996</v>
      </c>
      <c r="D82" s="15">
        <v>4512.1499999999996</v>
      </c>
      <c r="E82" s="22">
        <f>SUM(B82/C82)</f>
        <v>1.1989849628226013</v>
      </c>
      <c r="F82" s="16">
        <f>SUM(B82-C82)*0.75</f>
        <v>673.38750000000027</v>
      </c>
      <c r="G82" s="16">
        <f>SUM(B82-C82)*0.25</f>
        <v>224.46250000000009</v>
      </c>
      <c r="H82" s="15">
        <v>15355.16</v>
      </c>
    </row>
    <row r="83" spans="1:8" s="7" customFormat="1">
      <c r="A83" s="8" t="s">
        <v>79</v>
      </c>
      <c r="B83" s="9"/>
      <c r="C83" s="10">
        <v>1537.95</v>
      </c>
      <c r="D83" s="9"/>
      <c r="E83" s="20"/>
      <c r="F83" s="11"/>
      <c r="G83" s="11"/>
      <c r="H83" s="9"/>
    </row>
    <row r="84" spans="1:8" s="7" customFormat="1">
      <c r="A84" s="8" t="s">
        <v>80</v>
      </c>
      <c r="B84" s="9">
        <v>1500</v>
      </c>
      <c r="C84" s="10">
        <v>14357.05</v>
      </c>
      <c r="D84" s="9">
        <v>1500</v>
      </c>
      <c r="E84" s="20">
        <f>SUM(B84/C84)</f>
        <v>0.10447828767051728</v>
      </c>
      <c r="F84" s="10">
        <v>0</v>
      </c>
      <c r="G84" s="10">
        <v>0</v>
      </c>
      <c r="H84" s="9">
        <v>14886.53</v>
      </c>
    </row>
    <row r="85" spans="1:8" s="7" customFormat="1">
      <c r="A85" s="8" t="s">
        <v>81</v>
      </c>
      <c r="B85" s="9"/>
      <c r="C85" s="10">
        <v>1663.8</v>
      </c>
      <c r="D85" s="9"/>
      <c r="E85" s="20"/>
      <c r="F85" s="11"/>
      <c r="G85" s="11"/>
      <c r="H85" s="9"/>
    </row>
    <row r="86" spans="1:8" s="7" customFormat="1">
      <c r="A86" s="8" t="s">
        <v>82</v>
      </c>
      <c r="B86" s="9">
        <v>175</v>
      </c>
      <c r="C86" s="10">
        <v>15000</v>
      </c>
      <c r="D86" s="9">
        <v>175</v>
      </c>
      <c r="E86" s="20">
        <f>SUM(B86/C86)</f>
        <v>1.1666666666666667E-2</v>
      </c>
      <c r="F86" s="10">
        <v>0</v>
      </c>
      <c r="G86" s="10">
        <v>0</v>
      </c>
      <c r="H86" s="9"/>
    </row>
    <row r="87" spans="1:8" s="7" customFormat="1">
      <c r="A87" s="8" t="s">
        <v>83</v>
      </c>
      <c r="B87" s="9"/>
      <c r="C87" s="10">
        <v>899.05</v>
      </c>
      <c r="D87" s="9"/>
      <c r="E87" s="20"/>
      <c r="F87" s="11"/>
      <c r="G87" s="11"/>
      <c r="H87" s="9"/>
    </row>
    <row r="88" spans="1:8" s="7" customFormat="1">
      <c r="A88" s="8" t="s">
        <v>84</v>
      </c>
      <c r="B88" s="9"/>
      <c r="C88" s="10">
        <v>2403.25</v>
      </c>
      <c r="D88" s="9"/>
      <c r="E88" s="20"/>
      <c r="F88" s="11"/>
      <c r="G88" s="11"/>
      <c r="H88" s="9"/>
    </row>
    <row r="89" spans="1:8" s="7" customFormat="1">
      <c r="A89" s="8" t="s">
        <v>85</v>
      </c>
      <c r="B89" s="9"/>
      <c r="C89" s="10">
        <v>2920.05</v>
      </c>
      <c r="D89" s="9"/>
      <c r="E89" s="20"/>
      <c r="F89" s="11"/>
      <c r="G89" s="11"/>
      <c r="H89" s="9"/>
    </row>
    <row r="90" spans="1:8" s="7" customFormat="1">
      <c r="A90" s="8" t="s">
        <v>86</v>
      </c>
      <c r="B90" s="9"/>
      <c r="C90" s="10">
        <v>750</v>
      </c>
      <c r="D90" s="9"/>
      <c r="E90" s="20"/>
      <c r="F90" s="11"/>
      <c r="G90" s="11"/>
      <c r="H90" s="9"/>
    </row>
    <row r="91" spans="1:8">
      <c r="A91" s="14" t="s">
        <v>87</v>
      </c>
      <c r="B91" s="15">
        <v>3000</v>
      </c>
      <c r="C91" s="16">
        <v>2427.15</v>
      </c>
      <c r="D91" s="15">
        <v>2427.15</v>
      </c>
      <c r="E91" s="22">
        <f>SUM(B91/C91)</f>
        <v>1.2360175514492304</v>
      </c>
      <c r="F91" s="16">
        <f>SUM(B91-C91)*0.75</f>
        <v>429.63749999999993</v>
      </c>
      <c r="G91" s="16">
        <f>SUM(B91-C91)*0.25</f>
        <v>143.21249999999998</v>
      </c>
      <c r="H91" s="15">
        <v>429.64</v>
      </c>
    </row>
    <row r="92" spans="1:8">
      <c r="A92" s="8" t="s">
        <v>88</v>
      </c>
      <c r="B92" s="9"/>
      <c r="C92" s="10">
        <v>1089.8499999999999</v>
      </c>
      <c r="D92" s="9"/>
      <c r="E92" s="20"/>
      <c r="F92" s="11"/>
      <c r="G92" s="11"/>
      <c r="H92" s="9"/>
    </row>
    <row r="93" spans="1:8">
      <c r="A93" s="8" t="s">
        <v>89</v>
      </c>
      <c r="B93" s="9"/>
      <c r="C93" s="10">
        <v>977.6</v>
      </c>
      <c r="D93" s="9"/>
      <c r="E93" s="20"/>
      <c r="F93" s="11"/>
      <c r="G93" s="11"/>
      <c r="H93" s="9"/>
    </row>
    <row r="94" spans="1:8" s="7" customFormat="1">
      <c r="A94" s="8" t="s">
        <v>90</v>
      </c>
      <c r="B94" s="9"/>
      <c r="C94" s="10">
        <v>1540</v>
      </c>
      <c r="D94" s="9"/>
      <c r="E94" s="20"/>
      <c r="F94" s="11"/>
      <c r="G94" s="11"/>
      <c r="H94" s="9"/>
    </row>
    <row r="95" spans="1:8" s="7" customFormat="1">
      <c r="A95" s="17" t="s">
        <v>91</v>
      </c>
      <c r="B95" s="18">
        <v>8560</v>
      </c>
      <c r="C95" s="19">
        <v>15000</v>
      </c>
      <c r="D95" s="18">
        <v>2140</v>
      </c>
      <c r="E95" s="23">
        <f>SUM(B95/C95)</f>
        <v>0.57066666666666666</v>
      </c>
      <c r="F95" s="19">
        <v>0</v>
      </c>
      <c r="G95" s="19">
        <v>0</v>
      </c>
      <c r="H95" s="18">
        <v>5461.25</v>
      </c>
    </row>
    <row r="96" spans="1:8" s="7" customFormat="1">
      <c r="A96" s="8" t="s">
        <v>92</v>
      </c>
      <c r="B96" s="9"/>
      <c r="C96" s="10">
        <v>2435.9499999999998</v>
      </c>
      <c r="D96" s="9"/>
      <c r="E96" s="20"/>
      <c r="F96" s="11"/>
      <c r="G96" s="11"/>
      <c r="H96" s="9"/>
    </row>
    <row r="97" spans="1:8" s="7" customFormat="1">
      <c r="A97" s="8" t="s">
        <v>93</v>
      </c>
      <c r="B97" s="9"/>
      <c r="C97" s="10">
        <v>750</v>
      </c>
      <c r="D97" s="9"/>
      <c r="E97" s="20"/>
      <c r="F97" s="11"/>
      <c r="G97" s="11"/>
      <c r="H97" s="9"/>
    </row>
    <row r="98" spans="1:8" s="7" customFormat="1">
      <c r="A98" s="8" t="s">
        <v>94</v>
      </c>
      <c r="B98" s="9">
        <v>25</v>
      </c>
      <c r="C98" s="10">
        <v>2050.5500000000002</v>
      </c>
      <c r="D98" s="9">
        <v>25</v>
      </c>
      <c r="E98" s="20">
        <f>SUM(B98/C98)</f>
        <v>1.2191850966813781E-2</v>
      </c>
      <c r="F98" s="10">
        <v>0</v>
      </c>
      <c r="G98" s="10">
        <v>0</v>
      </c>
      <c r="H98" s="9"/>
    </row>
    <row r="99" spans="1:8" s="7" customFormat="1">
      <c r="A99" s="8" t="s">
        <v>95</v>
      </c>
      <c r="B99" s="9">
        <v>25</v>
      </c>
      <c r="C99" s="10">
        <v>750</v>
      </c>
      <c r="D99" s="9">
        <v>25</v>
      </c>
      <c r="E99" s="20">
        <f>SUM(B99/C99)</f>
        <v>3.3333333333333333E-2</v>
      </c>
      <c r="F99" s="10">
        <v>0</v>
      </c>
      <c r="G99" s="10">
        <v>0</v>
      </c>
      <c r="H99" s="9"/>
    </row>
    <row r="100" spans="1:8" s="7" customFormat="1">
      <c r="A100" s="8" t="s">
        <v>96</v>
      </c>
      <c r="B100" s="9"/>
      <c r="C100" s="10">
        <v>1755</v>
      </c>
      <c r="D100" s="9"/>
      <c r="E100" s="20"/>
      <c r="F100" s="11"/>
      <c r="G100" s="11"/>
      <c r="H100" s="9"/>
    </row>
    <row r="101" spans="1:8" s="7" customFormat="1">
      <c r="A101" s="8" t="s">
        <v>97</v>
      </c>
      <c r="B101" s="9">
        <v>25</v>
      </c>
      <c r="C101" s="10">
        <v>750</v>
      </c>
      <c r="D101" s="9">
        <v>25</v>
      </c>
      <c r="E101" s="20">
        <f>SUM(B101/C101)</f>
        <v>3.3333333333333333E-2</v>
      </c>
      <c r="F101" s="10">
        <v>0</v>
      </c>
      <c r="G101" s="10">
        <v>0</v>
      </c>
      <c r="H101" s="9"/>
    </row>
    <row r="102" spans="1:8" s="7" customFormat="1">
      <c r="A102" s="8" t="s">
        <v>98</v>
      </c>
      <c r="B102" s="9">
        <v>5050</v>
      </c>
      <c r="C102" s="10">
        <v>12537.4</v>
      </c>
      <c r="D102" s="9">
        <v>5050</v>
      </c>
      <c r="E102" s="20">
        <f>SUM(B102/C102)</f>
        <v>0.40279483784516729</v>
      </c>
      <c r="F102" s="10">
        <v>0</v>
      </c>
      <c r="G102" s="10">
        <v>0</v>
      </c>
      <c r="H102" s="9">
        <v>1623.94</v>
      </c>
    </row>
    <row r="103" spans="1:8">
      <c r="A103" s="8" t="s">
        <v>99</v>
      </c>
      <c r="B103" s="9"/>
      <c r="C103" s="10">
        <v>1514.15</v>
      </c>
      <c r="D103" s="9"/>
      <c r="E103" s="20"/>
      <c r="F103" s="11"/>
      <c r="G103" s="11"/>
      <c r="H103" s="9"/>
    </row>
    <row r="104" spans="1:8" s="7" customFormat="1">
      <c r="A104" s="8" t="s">
        <v>100</v>
      </c>
      <c r="B104" s="9"/>
      <c r="C104" s="10">
        <v>750</v>
      </c>
      <c r="D104" s="9"/>
      <c r="E104" s="20"/>
      <c r="F104" s="11"/>
      <c r="G104" s="11"/>
      <c r="H104" s="9"/>
    </row>
    <row r="105" spans="1:8" s="7" customFormat="1">
      <c r="A105" s="12"/>
      <c r="B105" s="5"/>
      <c r="C105" s="13"/>
      <c r="D105" s="5"/>
      <c r="E105" s="21"/>
      <c r="F105" s="13"/>
      <c r="G105" s="13"/>
      <c r="H105" s="5"/>
    </row>
    <row r="106" spans="1:8" s="7" customFormat="1">
      <c r="A106" s="4" t="s">
        <v>101</v>
      </c>
      <c r="B106" s="5" t="s">
        <v>1</v>
      </c>
      <c r="C106" s="6" t="s">
        <v>1</v>
      </c>
      <c r="D106" s="5" t="s">
        <v>1</v>
      </c>
      <c r="E106" s="21" t="s">
        <v>1</v>
      </c>
      <c r="F106" s="6" t="s">
        <v>1</v>
      </c>
      <c r="G106" s="6" t="s">
        <v>1</v>
      </c>
      <c r="H106" s="5"/>
    </row>
    <row r="107" spans="1:8" s="7" customFormat="1">
      <c r="A107" s="8" t="s">
        <v>102</v>
      </c>
      <c r="B107" s="9">
        <v>5175</v>
      </c>
      <c r="C107" s="10">
        <v>15000</v>
      </c>
      <c r="D107" s="9">
        <v>5175</v>
      </c>
      <c r="E107" s="20">
        <f>SUM(B107/C107)</f>
        <v>0.34499999999999997</v>
      </c>
      <c r="F107" s="10">
        <v>0</v>
      </c>
      <c r="G107" s="10">
        <v>0</v>
      </c>
      <c r="H107" s="9"/>
    </row>
    <row r="108" spans="1:8" s="7" customFormat="1">
      <c r="A108" s="8" t="s">
        <v>103</v>
      </c>
      <c r="B108" s="9"/>
      <c r="C108" s="10">
        <v>1821.7</v>
      </c>
      <c r="D108" s="9"/>
      <c r="E108" s="20"/>
      <c r="F108" s="11"/>
      <c r="G108" s="11"/>
      <c r="H108" s="9"/>
    </row>
    <row r="109" spans="1:8" s="7" customFormat="1">
      <c r="A109" s="8" t="s">
        <v>104</v>
      </c>
      <c r="B109" s="9"/>
      <c r="C109" s="10">
        <v>15000</v>
      </c>
      <c r="D109" s="9"/>
      <c r="E109" s="20"/>
      <c r="F109" s="11"/>
      <c r="G109" s="11"/>
      <c r="H109" s="9"/>
    </row>
    <row r="110" spans="1:8" s="3" customFormat="1">
      <c r="A110" s="24" t="s">
        <v>105</v>
      </c>
      <c r="B110" s="25">
        <v>6790</v>
      </c>
      <c r="C110" s="26">
        <v>9015.35</v>
      </c>
      <c r="D110" s="25">
        <v>6140</v>
      </c>
      <c r="E110" s="27">
        <f>SUM(B110/C110)</f>
        <v>0.75315988841254078</v>
      </c>
      <c r="F110" s="26">
        <v>0</v>
      </c>
      <c r="G110" s="26">
        <v>0</v>
      </c>
      <c r="H110" s="25"/>
    </row>
    <row r="111" spans="1:8" s="7" customFormat="1">
      <c r="A111" s="8" t="s">
        <v>106</v>
      </c>
      <c r="B111" s="9">
        <v>5750</v>
      </c>
      <c r="C111" s="10">
        <v>15000</v>
      </c>
      <c r="D111" s="9">
        <v>5750</v>
      </c>
      <c r="E111" s="20">
        <f>SUM(B111/C111)</f>
        <v>0.38333333333333336</v>
      </c>
      <c r="F111" s="10">
        <v>0</v>
      </c>
      <c r="G111" s="10">
        <v>0</v>
      </c>
      <c r="H111" s="9"/>
    </row>
    <row r="112" spans="1:8">
      <c r="A112" s="12"/>
      <c r="B112" s="5"/>
      <c r="C112" s="13"/>
      <c r="D112" s="5"/>
      <c r="E112" s="21"/>
      <c r="F112" s="13"/>
      <c r="G112" s="13"/>
      <c r="H112" s="5"/>
    </row>
    <row r="113" spans="1:8">
      <c r="A113" s="4" t="s">
        <v>107</v>
      </c>
      <c r="B113" s="5" t="s">
        <v>1</v>
      </c>
      <c r="C113" s="6" t="s">
        <v>1</v>
      </c>
      <c r="D113" s="5" t="s">
        <v>1</v>
      </c>
      <c r="E113" s="21" t="s">
        <v>1</v>
      </c>
      <c r="F113" s="6" t="s">
        <v>1</v>
      </c>
      <c r="G113" s="6" t="s">
        <v>1</v>
      </c>
      <c r="H113" s="5"/>
    </row>
    <row r="114" spans="1:8" s="7" customFormat="1">
      <c r="A114" s="8" t="s">
        <v>108</v>
      </c>
      <c r="B114" s="9">
        <v>7375</v>
      </c>
      <c r="C114" s="10">
        <v>15000</v>
      </c>
      <c r="D114" s="9">
        <v>7375</v>
      </c>
      <c r="E114" s="20">
        <f>SUM(B114/C114)</f>
        <v>0.49166666666666664</v>
      </c>
      <c r="F114" s="10">
        <v>0</v>
      </c>
      <c r="G114" s="10">
        <v>0</v>
      </c>
      <c r="H114" s="9"/>
    </row>
    <row r="115" spans="1:8">
      <c r="A115" s="8" t="s">
        <v>109</v>
      </c>
      <c r="B115" s="9"/>
      <c r="C115" s="10">
        <v>1342.5</v>
      </c>
      <c r="D115" s="9"/>
      <c r="E115" s="20"/>
      <c r="F115" s="11"/>
      <c r="G115" s="11"/>
      <c r="H115" s="9"/>
    </row>
    <row r="116" spans="1:8">
      <c r="A116" s="8" t="s">
        <v>110</v>
      </c>
      <c r="B116" s="9"/>
      <c r="C116" s="10">
        <v>809.9</v>
      </c>
      <c r="D116" s="9"/>
      <c r="E116" s="20"/>
      <c r="F116" s="11"/>
      <c r="G116" s="11"/>
      <c r="H116" s="9"/>
    </row>
    <row r="117" spans="1:8">
      <c r="A117" s="8" t="s">
        <v>111</v>
      </c>
      <c r="B117" s="9"/>
      <c r="C117" s="10">
        <v>2278.6</v>
      </c>
      <c r="D117" s="9"/>
      <c r="E117" s="20"/>
      <c r="F117" s="11"/>
      <c r="G117" s="11"/>
      <c r="H117" s="9"/>
    </row>
    <row r="118" spans="1:8" s="7" customFormat="1">
      <c r="A118" s="8" t="s">
        <v>112</v>
      </c>
      <c r="B118" s="9">
        <v>325</v>
      </c>
      <c r="C118" s="10">
        <v>3300.3</v>
      </c>
      <c r="D118" s="9">
        <v>325</v>
      </c>
      <c r="E118" s="20">
        <f>SUM(B118/C118)</f>
        <v>9.8475896130654786E-2</v>
      </c>
      <c r="F118" s="10">
        <v>0</v>
      </c>
      <c r="G118" s="10">
        <v>0</v>
      </c>
      <c r="H118" s="9"/>
    </row>
    <row r="119" spans="1:8" s="7" customFormat="1">
      <c r="A119" s="8" t="s">
        <v>113</v>
      </c>
      <c r="B119" s="9">
        <v>2000</v>
      </c>
      <c r="C119" s="10">
        <v>10614.3</v>
      </c>
      <c r="D119" s="9">
        <v>1000</v>
      </c>
      <c r="E119" s="20">
        <f>SUM(B119/C119)</f>
        <v>0.18842504922604411</v>
      </c>
      <c r="F119" s="10">
        <v>0</v>
      </c>
      <c r="G119" s="10">
        <v>0</v>
      </c>
      <c r="H119" s="9"/>
    </row>
    <row r="120" spans="1:8">
      <c r="A120" s="8" t="s">
        <v>114</v>
      </c>
      <c r="B120" s="9"/>
      <c r="C120" s="10">
        <v>750</v>
      </c>
      <c r="D120" s="9"/>
      <c r="E120" s="20"/>
      <c r="F120" s="11"/>
      <c r="G120" s="11"/>
      <c r="H120" s="9"/>
    </row>
    <row r="121" spans="1:8" s="7" customFormat="1">
      <c r="A121" s="12"/>
      <c r="B121" s="5"/>
      <c r="C121" s="13"/>
      <c r="D121" s="5"/>
      <c r="E121" s="21"/>
      <c r="F121" s="13"/>
      <c r="G121" s="13"/>
      <c r="H121" s="5"/>
    </row>
    <row r="122" spans="1:8" s="7" customFormat="1">
      <c r="A122" s="4" t="s">
        <v>115</v>
      </c>
      <c r="B122" s="5" t="s">
        <v>1</v>
      </c>
      <c r="C122" s="6" t="s">
        <v>1</v>
      </c>
      <c r="D122" s="5" t="s">
        <v>1</v>
      </c>
      <c r="E122" s="21" t="s">
        <v>1</v>
      </c>
      <c r="F122" s="6" t="s">
        <v>1</v>
      </c>
      <c r="G122" s="6" t="s">
        <v>1</v>
      </c>
      <c r="H122" s="5"/>
    </row>
    <row r="123" spans="1:8" s="7" customFormat="1">
      <c r="A123" s="8" t="s">
        <v>116</v>
      </c>
      <c r="B123" s="9"/>
      <c r="C123" s="10">
        <v>941.45</v>
      </c>
      <c r="D123" s="9"/>
      <c r="E123" s="20"/>
      <c r="F123" s="11"/>
      <c r="G123" s="11"/>
      <c r="H123" s="9"/>
    </row>
    <row r="124" spans="1:8" s="7" customFormat="1">
      <c r="A124" s="8" t="s">
        <v>117</v>
      </c>
      <c r="B124" s="9"/>
      <c r="C124" s="10">
        <v>2554.9499999999998</v>
      </c>
      <c r="D124" s="9"/>
      <c r="E124" s="20"/>
      <c r="F124" s="11"/>
      <c r="G124" s="11"/>
      <c r="H124" s="9"/>
    </row>
    <row r="125" spans="1:8" s="7" customFormat="1">
      <c r="A125" s="8" t="s">
        <v>118</v>
      </c>
      <c r="B125" s="9">
        <v>1210</v>
      </c>
      <c r="C125" s="10">
        <v>12227.05</v>
      </c>
      <c r="D125" s="9">
        <v>1210</v>
      </c>
      <c r="E125" s="20">
        <f>SUM(B125/C125)</f>
        <v>9.8960910440376054E-2</v>
      </c>
      <c r="F125" s="10">
        <v>0</v>
      </c>
      <c r="G125" s="10">
        <v>0</v>
      </c>
      <c r="H125" s="9"/>
    </row>
    <row r="126" spans="1:8" s="7" customFormat="1">
      <c r="A126" s="8" t="s">
        <v>119</v>
      </c>
      <c r="B126" s="9">
        <v>50</v>
      </c>
      <c r="C126" s="10">
        <v>1595.25</v>
      </c>
      <c r="D126" s="9">
        <v>50</v>
      </c>
      <c r="E126" s="20">
        <f>SUM(B126/C126)</f>
        <v>3.1343049678733741E-2</v>
      </c>
      <c r="F126" s="10">
        <v>0</v>
      </c>
      <c r="G126" s="10">
        <v>0</v>
      </c>
      <c r="H126" s="9"/>
    </row>
    <row r="127" spans="1:8" s="7" customFormat="1">
      <c r="A127" s="8" t="s">
        <v>120</v>
      </c>
      <c r="B127" s="9"/>
      <c r="C127" s="10">
        <v>2449</v>
      </c>
      <c r="D127" s="9"/>
      <c r="E127" s="20"/>
      <c r="F127" s="11"/>
      <c r="G127" s="11"/>
      <c r="H127" s="9"/>
    </row>
    <row r="128" spans="1:8" s="7" customFormat="1">
      <c r="A128" s="8" t="s">
        <v>121</v>
      </c>
      <c r="B128" s="9">
        <v>4901.67</v>
      </c>
      <c r="C128" s="10">
        <v>12869.95</v>
      </c>
      <c r="D128" s="9">
        <v>870</v>
      </c>
      <c r="E128" s="20">
        <f>SUM(B128/C128)</f>
        <v>0.38086161950901126</v>
      </c>
      <c r="F128" s="10">
        <v>0</v>
      </c>
      <c r="G128" s="10">
        <v>0</v>
      </c>
      <c r="H128" s="9"/>
    </row>
    <row r="129" spans="1:8">
      <c r="A129" s="8" t="s">
        <v>122</v>
      </c>
      <c r="B129" s="9"/>
      <c r="C129" s="10">
        <v>750</v>
      </c>
      <c r="D129" s="9"/>
      <c r="E129" s="20"/>
      <c r="F129" s="11"/>
      <c r="G129" s="11"/>
      <c r="H129" s="9"/>
    </row>
    <row r="130" spans="1:8">
      <c r="A130" s="8" t="s">
        <v>123</v>
      </c>
      <c r="B130" s="9"/>
      <c r="C130" s="10">
        <v>759.15</v>
      </c>
      <c r="D130" s="9"/>
      <c r="E130" s="20"/>
      <c r="F130" s="11"/>
      <c r="G130" s="11"/>
      <c r="H130" s="9"/>
    </row>
    <row r="131" spans="1:8">
      <c r="A131" s="8" t="s">
        <v>124</v>
      </c>
      <c r="B131" s="9"/>
      <c r="C131" s="10">
        <v>1247.8499999999999</v>
      </c>
      <c r="D131" s="9"/>
      <c r="E131" s="20"/>
      <c r="F131" s="11"/>
      <c r="G131" s="11"/>
      <c r="H131" s="9"/>
    </row>
    <row r="132" spans="1:8" s="7" customFormat="1">
      <c r="A132" s="8" t="s">
        <v>125</v>
      </c>
      <c r="B132" s="9">
        <v>375</v>
      </c>
      <c r="C132" s="10">
        <v>6113.45</v>
      </c>
      <c r="D132" s="9">
        <v>375</v>
      </c>
      <c r="E132" s="20">
        <f>SUM(B132/C132)</f>
        <v>6.134015981156303E-2</v>
      </c>
      <c r="F132" s="10">
        <v>0</v>
      </c>
      <c r="G132" s="10">
        <v>0</v>
      </c>
      <c r="H132" s="9"/>
    </row>
    <row r="133" spans="1:8" s="3" customFormat="1">
      <c r="A133" s="24" t="s">
        <v>126</v>
      </c>
      <c r="B133" s="25">
        <v>3125</v>
      </c>
      <c r="C133" s="26">
        <v>3253.7</v>
      </c>
      <c r="D133" s="25">
        <v>3125</v>
      </c>
      <c r="E133" s="27">
        <f>SUM(B133/C133)</f>
        <v>0.96044503180993945</v>
      </c>
      <c r="F133" s="26">
        <v>0</v>
      </c>
      <c r="G133" s="26">
        <v>0</v>
      </c>
      <c r="H133" s="25">
        <v>26010.98</v>
      </c>
    </row>
    <row r="134" spans="1:8">
      <c r="A134" s="8" t="s">
        <v>127</v>
      </c>
      <c r="B134" s="9"/>
      <c r="C134" s="10">
        <v>758.35</v>
      </c>
      <c r="D134" s="9"/>
      <c r="E134" s="20"/>
      <c r="F134" s="11"/>
      <c r="G134" s="11"/>
      <c r="H134" s="9"/>
    </row>
    <row r="135" spans="1:8">
      <c r="A135" s="8" t="s">
        <v>128</v>
      </c>
      <c r="B135" s="9"/>
      <c r="C135" s="10">
        <v>750</v>
      </c>
      <c r="D135" s="9"/>
      <c r="E135" s="20"/>
      <c r="F135" s="11"/>
      <c r="G135" s="11"/>
      <c r="H135" s="9"/>
    </row>
    <row r="136" spans="1:8" s="3" customFormat="1">
      <c r="A136" s="17" t="s">
        <v>129</v>
      </c>
      <c r="B136" s="18">
        <v>1150</v>
      </c>
      <c r="C136" s="19">
        <v>2186.6999999999998</v>
      </c>
      <c r="D136" s="18">
        <v>1150</v>
      </c>
      <c r="E136" s="23">
        <f>SUM(B136/C136)</f>
        <v>0.52590661727717569</v>
      </c>
      <c r="F136" s="19">
        <v>0</v>
      </c>
      <c r="G136" s="19">
        <v>0</v>
      </c>
      <c r="H136" s="18"/>
    </row>
    <row r="137" spans="1:8">
      <c r="A137" s="8" t="s">
        <v>130</v>
      </c>
      <c r="B137" s="9"/>
      <c r="C137" s="10">
        <v>1570.55</v>
      </c>
      <c r="D137" s="9"/>
      <c r="E137" s="20"/>
      <c r="F137" s="11"/>
      <c r="G137" s="11"/>
      <c r="H137" s="9"/>
    </row>
    <row r="138" spans="1:8">
      <c r="A138" s="8" t="s">
        <v>131</v>
      </c>
      <c r="B138" s="9"/>
      <c r="C138" s="10">
        <v>1812.3</v>
      </c>
      <c r="D138" s="9"/>
      <c r="E138" s="20"/>
      <c r="F138" s="11"/>
      <c r="G138" s="11"/>
      <c r="H138" s="9"/>
    </row>
    <row r="139" spans="1:8">
      <c r="A139" s="8" t="s">
        <v>132</v>
      </c>
      <c r="B139" s="9"/>
      <c r="C139" s="10">
        <v>750</v>
      </c>
      <c r="D139" s="9"/>
      <c r="E139" s="20"/>
      <c r="F139" s="11"/>
      <c r="G139" s="11"/>
      <c r="H139" s="9"/>
    </row>
    <row r="140" spans="1:8">
      <c r="A140" s="8" t="s">
        <v>133</v>
      </c>
      <c r="B140" s="9">
        <v>5</v>
      </c>
      <c r="C140" s="10">
        <v>1608.35</v>
      </c>
      <c r="D140" s="9">
        <v>5</v>
      </c>
      <c r="E140" s="28">
        <f>SUM(B140/C140)</f>
        <v>3.1087760748593281E-3</v>
      </c>
      <c r="F140" s="10">
        <v>0</v>
      </c>
      <c r="G140" s="10">
        <v>0</v>
      </c>
      <c r="H140" s="9"/>
    </row>
    <row r="141" spans="1:8">
      <c r="A141" s="8" t="s">
        <v>134</v>
      </c>
      <c r="B141" s="9"/>
      <c r="C141" s="10">
        <v>1185.75</v>
      </c>
      <c r="D141" s="9"/>
      <c r="E141" s="20"/>
      <c r="F141" s="11"/>
      <c r="G141" s="11"/>
      <c r="H141" s="9"/>
    </row>
    <row r="142" spans="1:8" s="7" customFormat="1">
      <c r="A142" s="8" t="s">
        <v>135</v>
      </c>
      <c r="B142" s="9">
        <v>45</v>
      </c>
      <c r="C142" s="10">
        <v>12278.15</v>
      </c>
      <c r="D142" s="9">
        <v>45</v>
      </c>
      <c r="E142" s="28">
        <f>SUM(B142/C142)</f>
        <v>3.6650472587482644E-3</v>
      </c>
      <c r="F142" s="10">
        <v>0</v>
      </c>
      <c r="G142" s="10">
        <v>0</v>
      </c>
      <c r="H142" s="9"/>
    </row>
    <row r="143" spans="1:8">
      <c r="A143" s="8" t="s">
        <v>136</v>
      </c>
      <c r="B143" s="9">
        <v>90</v>
      </c>
      <c r="C143" s="10">
        <v>2168.9</v>
      </c>
      <c r="D143" s="9">
        <v>90</v>
      </c>
      <c r="E143" s="20">
        <f>SUM(B143/C143)</f>
        <v>4.1495689058969984E-2</v>
      </c>
      <c r="F143" s="10">
        <v>0</v>
      </c>
      <c r="G143" s="10">
        <v>0</v>
      </c>
      <c r="H143" s="9"/>
    </row>
    <row r="144" spans="1:8">
      <c r="A144" s="8" t="s">
        <v>137</v>
      </c>
      <c r="B144" s="9"/>
      <c r="C144" s="10">
        <v>750</v>
      </c>
      <c r="D144" s="9"/>
      <c r="E144" s="20"/>
      <c r="F144" s="11"/>
      <c r="G144" s="11"/>
      <c r="H144" s="9"/>
    </row>
    <row r="145" spans="1:8" s="7" customFormat="1">
      <c r="A145" s="14" t="s">
        <v>138</v>
      </c>
      <c r="B145" s="15">
        <v>3075</v>
      </c>
      <c r="C145" s="16">
        <v>1705.1</v>
      </c>
      <c r="D145" s="15">
        <v>1705.1</v>
      </c>
      <c r="E145" s="22">
        <f>SUM(B145/C145)</f>
        <v>1.8034132895431354</v>
      </c>
      <c r="F145" s="16">
        <f>SUM(B145-C145)*0.75</f>
        <v>1027.4250000000002</v>
      </c>
      <c r="G145" s="16">
        <f>SUM(B145-C145)*0.25</f>
        <v>342.47500000000002</v>
      </c>
      <c r="H145" s="15">
        <v>971.18</v>
      </c>
    </row>
    <row r="146" spans="1:8" s="7" customFormat="1">
      <c r="A146" s="12"/>
      <c r="B146" s="5"/>
      <c r="C146" s="13"/>
      <c r="D146" s="5"/>
      <c r="E146" s="21"/>
      <c r="F146" s="13"/>
      <c r="G146" s="13"/>
      <c r="H146" s="5"/>
    </row>
    <row r="147" spans="1:8" s="7" customFormat="1">
      <c r="A147" s="4" t="s">
        <v>139</v>
      </c>
      <c r="B147" s="5" t="s">
        <v>1</v>
      </c>
      <c r="C147" s="6" t="s">
        <v>1</v>
      </c>
      <c r="D147" s="5" t="s">
        <v>1</v>
      </c>
      <c r="E147" s="21" t="s">
        <v>1</v>
      </c>
      <c r="F147" s="6" t="s">
        <v>1</v>
      </c>
      <c r="G147" s="6" t="s">
        <v>1</v>
      </c>
      <c r="H147" s="5"/>
    </row>
    <row r="148" spans="1:8" s="7" customFormat="1">
      <c r="A148" s="8" t="s">
        <v>140</v>
      </c>
      <c r="B148" s="9">
        <v>100</v>
      </c>
      <c r="C148" s="10">
        <v>15000</v>
      </c>
      <c r="D148" s="9">
        <v>100</v>
      </c>
      <c r="E148" s="20">
        <f>SUM(B148/C148)</f>
        <v>6.6666666666666671E-3</v>
      </c>
      <c r="F148" s="10">
        <v>0</v>
      </c>
      <c r="G148" s="10">
        <v>0</v>
      </c>
      <c r="H148" s="9"/>
    </row>
    <row r="149" spans="1:8" s="7" customFormat="1">
      <c r="A149" s="8" t="s">
        <v>141</v>
      </c>
      <c r="B149" s="9">
        <v>751.56</v>
      </c>
      <c r="C149" s="10">
        <v>7888.2</v>
      </c>
      <c r="D149" s="9">
        <v>470</v>
      </c>
      <c r="E149" s="20">
        <f>SUM(B149/C149)</f>
        <v>9.5276488932836384E-2</v>
      </c>
      <c r="F149" s="10">
        <v>0</v>
      </c>
      <c r="G149" s="10">
        <v>0</v>
      </c>
      <c r="H149" s="9"/>
    </row>
    <row r="150" spans="1:8" s="7" customFormat="1">
      <c r="A150" s="8" t="s">
        <v>142</v>
      </c>
      <c r="B150" s="9">
        <v>5000</v>
      </c>
      <c r="C150" s="11"/>
      <c r="D150" s="9"/>
      <c r="E150" s="20"/>
      <c r="F150" s="11"/>
      <c r="G150" s="11"/>
      <c r="H150" s="9"/>
    </row>
    <row r="151" spans="1:8" s="7" customFormat="1">
      <c r="A151" s="8" t="s">
        <v>143</v>
      </c>
      <c r="B151" s="9"/>
      <c r="C151" s="10">
        <v>1497.55</v>
      </c>
      <c r="D151" s="9"/>
      <c r="E151" s="20"/>
      <c r="F151" s="11"/>
      <c r="G151" s="11"/>
      <c r="H151" s="9"/>
    </row>
    <row r="152" spans="1:8" s="7" customFormat="1">
      <c r="A152" s="8" t="s">
        <v>144</v>
      </c>
      <c r="B152" s="9"/>
      <c r="C152" s="10">
        <v>1590</v>
      </c>
      <c r="D152" s="9"/>
      <c r="E152" s="20"/>
      <c r="F152" s="11"/>
      <c r="G152" s="11"/>
      <c r="H152" s="9"/>
    </row>
    <row r="153" spans="1:8" s="7" customFormat="1">
      <c r="A153" s="8" t="s">
        <v>145</v>
      </c>
      <c r="B153" s="9"/>
      <c r="C153" s="10">
        <v>4398.7</v>
      </c>
      <c r="D153" s="9"/>
      <c r="E153" s="20"/>
      <c r="F153" s="11"/>
      <c r="G153" s="11"/>
      <c r="H153" s="9"/>
    </row>
    <row r="154" spans="1:8" s="7" customFormat="1">
      <c r="A154" s="8" t="s">
        <v>146</v>
      </c>
      <c r="B154" s="9"/>
      <c r="C154" s="10">
        <v>12785.45</v>
      </c>
      <c r="D154" s="9"/>
      <c r="E154" s="20"/>
      <c r="F154" s="11"/>
      <c r="G154" s="11"/>
      <c r="H154" s="9"/>
    </row>
    <row r="155" spans="1:8" s="7" customFormat="1">
      <c r="A155" s="8" t="s">
        <v>147</v>
      </c>
      <c r="B155" s="9"/>
      <c r="C155" s="10">
        <v>2777.8</v>
      </c>
      <c r="D155" s="9"/>
      <c r="E155" s="20"/>
      <c r="F155" s="11"/>
      <c r="G155" s="11"/>
      <c r="H155" s="9"/>
    </row>
    <row r="156" spans="1:8" s="7" customFormat="1">
      <c r="A156" s="8" t="s">
        <v>148</v>
      </c>
      <c r="B156" s="9">
        <v>145</v>
      </c>
      <c r="C156" s="10">
        <v>3129.45</v>
      </c>
      <c r="D156" s="9">
        <v>145</v>
      </c>
      <c r="E156" s="20">
        <f>SUM(B156/C156)</f>
        <v>4.6334020355014459E-2</v>
      </c>
      <c r="F156" s="10">
        <v>0</v>
      </c>
      <c r="G156" s="10">
        <v>0</v>
      </c>
      <c r="H156" s="9"/>
    </row>
    <row r="157" spans="1:8" s="7" customFormat="1">
      <c r="A157" s="8" t="s">
        <v>149</v>
      </c>
      <c r="B157" s="9"/>
      <c r="C157" s="10">
        <v>2587.5500000000002</v>
      </c>
      <c r="D157" s="9"/>
      <c r="E157" s="20"/>
      <c r="F157" s="11"/>
      <c r="G157" s="11"/>
      <c r="H157" s="9"/>
    </row>
    <row r="158" spans="1:8" s="7" customFormat="1">
      <c r="A158" s="8" t="s">
        <v>150</v>
      </c>
      <c r="B158" s="9">
        <v>965</v>
      </c>
      <c r="C158" s="10">
        <v>10389.299999999999</v>
      </c>
      <c r="D158" s="9">
        <v>635</v>
      </c>
      <c r="E158" s="20">
        <f>SUM(B158/C158)</f>
        <v>9.2884024910244195E-2</v>
      </c>
      <c r="F158" s="10">
        <v>0</v>
      </c>
      <c r="G158" s="10">
        <v>0</v>
      </c>
      <c r="H158" s="9">
        <v>1060.95</v>
      </c>
    </row>
    <row r="159" spans="1:8">
      <c r="A159" s="12"/>
      <c r="B159" s="5"/>
      <c r="C159" s="13"/>
      <c r="D159" s="5"/>
      <c r="E159" s="21"/>
      <c r="F159" s="13"/>
      <c r="G159" s="13"/>
      <c r="H159" s="5"/>
    </row>
    <row r="160" spans="1:8">
      <c r="A160" s="12"/>
      <c r="B160" s="5"/>
      <c r="C160" s="13"/>
      <c r="D160" s="5"/>
      <c r="E160" s="21"/>
      <c r="F160" s="13"/>
      <c r="G160" s="13"/>
      <c r="H160" s="5"/>
    </row>
  </sheetData>
  <mergeCells count="1">
    <mergeCell ref="A1:H1"/>
  </mergeCells>
  <pageMargins left="0.25" right="0.25" top="0.5" bottom="0.5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44FE3CEA486F4187852A91EA229A3F" ma:contentTypeVersion="7" ma:contentTypeDescription="Create a new document." ma:contentTypeScope="" ma:versionID="0d14b817d1a14b4f0bf81acb211f255b">
  <xsd:schema xmlns:xsd="http://www.w3.org/2001/XMLSchema" xmlns:xs="http://www.w3.org/2001/XMLSchema" xmlns:p="http://schemas.microsoft.com/office/2006/metadata/properties" xmlns:ns2="d546a71f-ebbd-480e-8f40-6da77deed738" targetNamespace="http://schemas.microsoft.com/office/2006/metadata/properties" ma:root="true" ma:fieldsID="d50e991cbaccc892abf36cc9598da77b" ns2:_="">
    <xsd:import namespace="d546a71f-ebbd-480e-8f40-6da77deed7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6a71f-ebbd-480e-8f40-6da77deed7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1E7644-9663-4711-9926-435A74CF9B76}"/>
</file>

<file path=customXml/itemProps2.xml><?xml version="1.0" encoding="utf-8"?>
<ds:datastoreItem xmlns:ds="http://schemas.openxmlformats.org/officeDocument/2006/customXml" ds:itemID="{655A25A5-E3C2-438D-BED8-96E3D5074E66}"/>
</file>

<file path=customXml/itemProps3.xml><?xml version="1.0" encoding="utf-8"?>
<ds:datastoreItem xmlns:ds="http://schemas.openxmlformats.org/officeDocument/2006/customXml" ds:itemID="{A35F8D12-5028-4672-968F-0AC85116113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NAAFAIRSHAREREPORT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 Eastman</dc:creator>
  <cp:lastModifiedBy>Administrator</cp:lastModifiedBy>
  <dcterms:created xsi:type="dcterms:W3CDTF">2021-03-29T14:00:51Z</dcterms:created>
  <dcterms:modified xsi:type="dcterms:W3CDTF">2021-04-07T16:26:56Z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0x010100D644FE3CEA486F4187852A91EA229A3F</vt:lpwstr>
  </property>
</Properties>
</file>