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son\Box\GOVT\PAC and BGF\REPORTS\REGION Reports\2021\"/>
    </mc:Choice>
  </mc:AlternateContent>
  <xr:revisionPtr revIDLastSave="0" documentId="13_ncr:1_{E92861B7-D3EB-4148-B719-4BD68B68EAEF}" xr6:coauthVersionLast="47" xr6:coauthVersionMax="47" xr10:uidLastSave="{00000000-0000-0000-0000-000000000000}"/>
  <bookViews>
    <workbookView xWindow="-14610" yWindow="-16320" windowWidth="29040" windowHeight="15840" xr2:uid="{00000000-000D-0000-FFFF-FFFF00000000}"/>
  </bookViews>
  <sheets>
    <sheet name="NAAFAIRSHAR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G154" i="1"/>
  <c r="G70" i="1"/>
  <c r="G64" i="1"/>
  <c r="G36" i="1"/>
  <c r="G26" i="1"/>
  <c r="G7" i="1"/>
  <c r="F81" i="1"/>
  <c r="G81" i="1" s="1"/>
  <c r="F142" i="1"/>
  <c r="G142" i="1" s="1"/>
  <c r="F130" i="1"/>
  <c r="G130" i="1" s="1"/>
  <c r="F111" i="1"/>
  <c r="G111" i="1" s="1"/>
  <c r="F99" i="1"/>
  <c r="G99" i="1" s="1"/>
  <c r="F92" i="1"/>
  <c r="G92" i="1" s="1"/>
  <c r="F88" i="1"/>
  <c r="G88" i="1" s="1"/>
  <c r="F83" i="1"/>
  <c r="G83" i="1" s="1"/>
  <c r="F79" i="1"/>
  <c r="G79" i="1" s="1"/>
  <c r="F78" i="1"/>
  <c r="G78" i="1" s="1"/>
  <c r="F71" i="1"/>
  <c r="G71" i="1" s="1"/>
  <c r="F63" i="1"/>
  <c r="G63" i="1" s="1"/>
  <c r="F58" i="1"/>
  <c r="G58" i="1" s="1"/>
  <c r="F54" i="1"/>
  <c r="G54" i="1" s="1"/>
  <c r="F52" i="1"/>
  <c r="G52" i="1" s="1"/>
  <c r="F51" i="1"/>
  <c r="G51" i="1" s="1"/>
  <c r="F43" i="1"/>
  <c r="G43" i="1" s="1"/>
  <c r="F42" i="1"/>
  <c r="G42" i="1" s="1"/>
  <c r="F28" i="1"/>
  <c r="G28" i="1" s="1"/>
  <c r="F26" i="1"/>
  <c r="F15" i="1"/>
  <c r="G15" i="1" s="1"/>
  <c r="D4" i="1"/>
  <c r="D5" i="1"/>
  <c r="D6" i="1"/>
  <c r="D7" i="1"/>
  <c r="D8" i="1"/>
  <c r="D11" i="1"/>
  <c r="D12" i="1"/>
  <c r="D13" i="1"/>
  <c r="D14" i="1"/>
  <c r="D15" i="1"/>
  <c r="D16" i="1"/>
  <c r="D17" i="1"/>
  <c r="D18" i="1"/>
  <c r="D21" i="1"/>
  <c r="D22" i="1"/>
  <c r="D23" i="1"/>
  <c r="D24" i="1"/>
  <c r="D25" i="1"/>
  <c r="D26" i="1"/>
  <c r="D27" i="1"/>
  <c r="D28" i="1"/>
  <c r="D29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4" i="1"/>
  <c r="D105" i="1"/>
  <c r="D106" i="1"/>
  <c r="D107" i="1"/>
  <c r="D108" i="1"/>
  <c r="D111" i="1"/>
  <c r="D112" i="1"/>
  <c r="D113" i="1"/>
  <c r="D114" i="1"/>
  <c r="D115" i="1"/>
  <c r="D116" i="1"/>
  <c r="D117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5" i="1"/>
  <c r="D146" i="1"/>
  <c r="D147" i="1"/>
  <c r="D148" i="1"/>
  <c r="D149" i="1"/>
  <c r="D150" i="1"/>
  <c r="D151" i="1"/>
  <c r="D152" i="1"/>
  <c r="D153" i="1"/>
  <c r="D154" i="1"/>
  <c r="D3" i="1"/>
</calcChain>
</file>

<file path=xl/sharedStrings.xml><?xml version="1.0" encoding="utf-8"?>
<sst xmlns="http://schemas.openxmlformats.org/spreadsheetml/2006/main" count="187" uniqueCount="152">
  <si>
    <t>National Apartment Association Current Status by Region and Affiliate - 2021</t>
  </si>
  <si>
    <t/>
  </si>
  <si>
    <t>2021
Contributions</t>
  </si>
  <si>
    <t>Region 01</t>
  </si>
  <si>
    <t>Apartment &amp; Office Building Association (AOBA)</t>
  </si>
  <si>
    <t>Delaware Apartment Association</t>
  </si>
  <si>
    <t>Maryland Multi-Housing Association Inc.</t>
  </si>
  <si>
    <t>Pennsylvania Apartment Association</t>
  </si>
  <si>
    <t>Virginia Apartment &amp; Management Association</t>
  </si>
  <si>
    <t>West Virginia Apartment Association</t>
  </si>
  <si>
    <t>Region 02</t>
  </si>
  <si>
    <t>Apartment Association of New Hampshire</t>
  </si>
  <si>
    <t>Connecticut Apartment Association</t>
  </si>
  <si>
    <t>Maine Apartment Association</t>
  </si>
  <si>
    <t>Massachusetts Apartment Association</t>
  </si>
  <si>
    <t>New Jersey Apartment Association</t>
  </si>
  <si>
    <t>New York Capital Region Apartment Association</t>
  </si>
  <si>
    <t>Rhode Island Apartment Association</t>
  </si>
  <si>
    <t>The Associated Builders and Owners of NY (ABO)</t>
  </si>
  <si>
    <t>Region 03</t>
  </si>
  <si>
    <t>Apartment Owners &amp; Managers Association of Wisconsin</t>
  </si>
  <si>
    <t>Central Wisconsin Apartment Association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</si>
  <si>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</si>
  <si>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</si>
  <si>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</si>
  <si>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</si>
  <si>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</si>
  <si>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</si>
  <si>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</si>
  <si>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</si>
  <si>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</si>
  <si>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</si>
  <si>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</si>
  <si>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</si>
  <si>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</si>
  <si>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</si>
  <si>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</si>
  <si>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</si>
  <si>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</si>
  <si>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</si>
  <si>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</si>
  <si>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</si>
  <si>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</si>
  <si>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</si>
  <si>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Greater Charlotte Apartment Association</t>
  </si>
  <si>
    <t xml:space="preserve">Greater Fayetteville Apartment Association </t>
  </si>
  <si>
    <t>Greater Lexington Apartment Association</t>
  </si>
  <si>
    <t>Greater Nashville Apartment Association</t>
  </si>
  <si>
    <t>Greenville Area Property Managers Association</t>
  </si>
  <si>
    <t>Louisville Apartment Association</t>
  </si>
  <si>
    <t>Lowcountry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</si>
  <si>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</si>
  <si>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</si>
  <si>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</si>
  <si>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</si>
  <si>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</si>
  <si>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</si>
  <si>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</si>
  <si>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</si>
  <si>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</si>
  <si>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</si>
  <si>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</si>
  <si>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</si>
  <si>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</si>
  <si>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Arkansas Apartment Association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</si>
  <si>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</si>
  <si>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</si>
  <si>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</si>
  <si>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</si>
  <si>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Oklahoma State Apartment Association</t>
  </si>
  <si>
    <t>Saint Louis Apartment Association</t>
  </si>
  <si>
    <t>Tulsa Apartment Association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</si>
  <si>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</si>
  <si>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</si>
  <si>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</si>
  <si>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</si>
  <si>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</si>
  <si>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</si>
  <si>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</si>
  <si>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</si>
  <si>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</si>
  <si>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</si>
  <si>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</si>
  <si>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</si>
  <si>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</si>
  <si>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</si>
  <si>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</si>
  <si>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</si>
  <si>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</si>
  <si>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</si>
  <si>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</si>
  <si>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</si>
  <si>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</si>
  <si>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</si>
  <si>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</si>
  <si>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</si>
  <si>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Tyler Apartment Association</t>
  </si>
  <si>
    <t>Victoria Apartment Association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</si>
  <si>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</si>
  <si>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</si>
  <si>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</si>
  <si>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</si>
  <si>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</si>
  <si>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</si>
  <si>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</si>
  <si>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</si>
  <si>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</si>
  <si>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</si>
  <si>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</si>
  <si>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</si>
  <si>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</si>
  <si>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</si>
  <si>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</si>
  <si>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</si>
  <si>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</si>
  <si>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</si>
  <si>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</si>
  <si>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</si>
  <si>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</si>
  <si>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Bay County Multi-Housing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</si>
  <si>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</si>
  <si>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</si>
  <si>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</si>
  <si>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</si>
  <si>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</si>
  <si>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</si>
  <si>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</si>
  <si>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</si>
  <si>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</si>
  <si>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</si>
  <si>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</si>
  <si>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</si>
  <si>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</si>
  <si>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</si>
  <si>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</si>
  <si>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</si>
  <si>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Region 10</t>
  </si>
  <si>
    <t>Apartment Association of Greater Los Angeles</t>
  </si>
  <si>
    <t>Apartment Association of Orange County</t>
  </si>
  <si>
    <t>Berkeley Property Owners Association</t>
  </si>
  <si>
    <t>California Rental Housing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</si>
  <si>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</si>
  <si>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</si>
  <si>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</si>
  <si>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</si>
  <si>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</si>
  <si>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</si>
  <si>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PAC Affiliate Share Goal</t>
  </si>
  <si>
    <t>2021 Affiliate Share Available for Use thru 12/31/22</t>
  </si>
  <si>
    <t>Total Money for Use Available</t>
  </si>
  <si>
    <t xml:space="preserve">2020 Affiliate Share Available for Use until 12/31/2021 </t>
  </si>
  <si>
    <t>% to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</si>
</sst>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[$-10409]&quot;$&quot;#,##0.00;\(&quot;$&quot;#,##0.00\)"/>
    <numFmt numFmtId="165" formatCode="[$-10409]#,##0%"/>
    <numFmt numFmtId="170" formatCode="&quot;$&quot;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164" fontId="2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7" fontId="3" fillId="0" borderId="0" xfId="0" applyNumberFormat="1" applyFont="1" applyFill="1" applyBorder="1" applyAlignment="1">
      <alignment vertical="top" wrapText="1" readingOrder="1"/>
    </xf>
    <xf numFmtId="170" fontId="4" fillId="0" borderId="2" xfId="0" applyNumberFormat="1" applyFont="1" applyBorder="1" applyAlignment="1">
      <alignment horizontal="center" vertical="center" wrapText="1" readingOrder="1"/>
    </xf>
    <xf numFmtId="0" fontId="1" fillId="0" borderId="0" xfId="0" applyFont="1" applyFill="1" applyBorder="1"/>
    <xf numFmtId="170" fontId="4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164" fontId="3" fillId="2" borderId="0" xfId="0" applyNumberFormat="1" applyFont="1" applyFill="1" applyBorder="1" applyAlignment="1">
      <alignment vertical="top" wrapText="1" readingOrder="1"/>
    </xf>
    <xf numFmtId="165" fontId="3" fillId="2" borderId="0" xfId="0" applyNumberFormat="1" applyFont="1" applyFill="1" applyBorder="1" applyAlignment="1">
      <alignment vertical="top" wrapText="1" readingOrder="1"/>
    </xf>
    <xf numFmtId="7" fontId="3" fillId="2" borderId="0" xfId="0" applyNumberFormat="1" applyFont="1" applyFill="1" applyBorder="1" applyAlignment="1">
      <alignment vertical="top" wrapText="1" readingOrder="1"/>
    </xf>
    <xf numFmtId="0" fontId="1" fillId="2" borderId="0" xfId="0" applyFont="1" applyFill="1" applyBorder="1"/>
    <xf numFmtId="170" fontId="5" fillId="2" borderId="0" xfId="0" applyNumberFormat="1" applyFont="1" applyFill="1" applyAlignment="1">
      <alignment vertical="top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164" fontId="3" fillId="3" borderId="0" xfId="0" applyNumberFormat="1" applyFont="1" applyFill="1" applyBorder="1" applyAlignment="1">
      <alignment vertical="top" wrapText="1" readingOrder="1"/>
    </xf>
    <xf numFmtId="165" fontId="3" fillId="3" borderId="0" xfId="0" applyNumberFormat="1" applyFont="1" applyFill="1" applyBorder="1" applyAlignment="1">
      <alignment vertical="top" wrapText="1" readingOrder="1"/>
    </xf>
    <xf numFmtId="7" fontId="3" fillId="3" borderId="0" xfId="0" applyNumberFormat="1" applyFont="1" applyFill="1" applyBorder="1" applyAlignment="1">
      <alignment vertical="top" wrapText="1" readingOrder="1"/>
    </xf>
    <xf numFmtId="0" fontId="1" fillId="3" borderId="0" xfId="0" applyFont="1" applyFill="1" applyBorder="1"/>
    <xf numFmtId="0" fontId="2" fillId="3" borderId="0" xfId="0" applyNumberFormat="1" applyFont="1" applyFill="1" applyBorder="1" applyAlignment="1">
      <alignment vertical="top" wrapText="1" readingOrder="1"/>
    </xf>
    <xf numFmtId="0" fontId="3" fillId="4" borderId="0" xfId="0" applyNumberFormat="1" applyFont="1" applyFill="1" applyBorder="1" applyAlignment="1">
      <alignment vertical="top" wrapText="1" readingOrder="1"/>
    </xf>
    <xf numFmtId="164" fontId="3" fillId="4" borderId="0" xfId="0" applyNumberFormat="1" applyFont="1" applyFill="1" applyBorder="1" applyAlignment="1">
      <alignment vertical="top" wrapText="1" readingOrder="1"/>
    </xf>
    <xf numFmtId="165" fontId="3" fillId="4" borderId="0" xfId="0" applyNumberFormat="1" applyFont="1" applyFill="1" applyBorder="1" applyAlignment="1">
      <alignment vertical="top" wrapText="1" readingOrder="1"/>
    </xf>
    <xf numFmtId="7" fontId="3" fillId="4" borderId="0" xfId="0" applyNumberFormat="1" applyFont="1" applyFill="1" applyBorder="1" applyAlignment="1">
      <alignment vertical="top" wrapText="1" readingOrder="1"/>
    </xf>
    <xf numFmtId="0" fontId="1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7"/>
  <sheetViews>
    <sheetView showGridLines="0" tabSelected="1" zoomScale="115" zoomScaleNormal="115" workbookViewId="0">
      <pane ySplit="1" topLeftCell="A2" activePane="bottomLeft" state="frozen"/>
      <selection pane="bottomLeft" activeCell="K16" sqref="K16"/>
    </sheetView>
  </sheetViews>
  <sheetFormatPr defaultRowHeight="14.5"/>
  <cols>
    <col min="1" max="1" width="40.90625" customWidth="1"/>
    <col min="2" max="2" width="12" customWidth="1"/>
    <col min="3" max="4" width="11.26953125" customWidth="1"/>
    <col min="5" max="5" width="10" customWidth="1"/>
    <col min="6" max="6" width="11.26953125" customWidth="1"/>
    <col min="7" max="7" width="9.26953125" bestFit="1" customWidth="1"/>
  </cols>
  <sheetData>
    <row r="1" spans="1:7" ht="67" customHeight="1">
      <c r="A1" s="13" t="s">
        <v>0</v>
      </c>
      <c r="B1" s="1" t="s">
        <v>2</v>
      </c>
      <c r="C1" s="1" t="s">
        <v>147</v>
      </c>
      <c r="D1" s="1" t="s">
        <v>151</v>
      </c>
      <c r="E1" s="12" t="s">
        <v>150</v>
      </c>
      <c r="F1" s="10" t="s">
        <v>148</v>
      </c>
      <c r="G1" s="1" t="s">
        <v>149</v>
      </c>
    </row>
    <row r="2" spans="1:7" ht="14.5" customHeight="1">
      <c r="A2" s="2" t="s">
        <v>3</v>
      </c>
      <c r="B2" s="11"/>
      <c r="C2" s="11"/>
      <c r="D2" s="11"/>
      <c r="E2" s="11"/>
      <c r="F2" s="11"/>
      <c r="G2" s="11"/>
    </row>
    <row r="3" spans="1:7">
      <c r="A3" s="3" t="s">
        <v>4</v>
      </c>
      <c r="B3" s="4">
        <v>2125</v>
      </c>
      <c r="C3" s="4">
        <v>15000</v>
      </c>
      <c r="D3" s="7">
        <f>SUM(B3/C3)</f>
        <v>0.14166666666666666</v>
      </c>
      <c r="E3" s="4">
        <v>0</v>
      </c>
      <c r="F3" s="4">
        <v>0</v>
      </c>
      <c r="G3" s="2"/>
    </row>
    <row r="4" spans="1:7">
      <c r="A4" s="3" t="s">
        <v>5</v>
      </c>
      <c r="B4" s="3"/>
      <c r="C4" s="4">
        <v>2246.65</v>
      </c>
      <c r="D4" s="7">
        <f>SUM(B4/C4)</f>
        <v>0</v>
      </c>
      <c r="E4" s="3"/>
      <c r="F4" s="3"/>
      <c r="G4" s="3"/>
    </row>
    <row r="5" spans="1:7">
      <c r="A5" s="3" t="s">
        <v>6</v>
      </c>
      <c r="B5" s="3"/>
      <c r="C5" s="4">
        <v>11505.8</v>
      </c>
      <c r="D5" s="7">
        <f>SUM(B5/C5)</f>
        <v>0</v>
      </c>
      <c r="E5" s="3"/>
      <c r="F5" s="3"/>
      <c r="G5" s="3"/>
    </row>
    <row r="6" spans="1:7">
      <c r="A6" s="3" t="s">
        <v>7</v>
      </c>
      <c r="B6" s="4">
        <v>6925</v>
      </c>
      <c r="C6" s="4">
        <v>15000</v>
      </c>
      <c r="D6" s="7">
        <f>SUM(B6/C6)</f>
        <v>0.46166666666666667</v>
      </c>
      <c r="E6" s="4">
        <v>0</v>
      </c>
      <c r="F6" s="4">
        <v>0</v>
      </c>
      <c r="G6" s="3"/>
    </row>
    <row r="7" spans="1:7" s="24" customFormat="1">
      <c r="A7" s="20" t="s">
        <v>8</v>
      </c>
      <c r="B7" s="21">
        <v>9575</v>
      </c>
      <c r="C7" s="21">
        <v>15000</v>
      </c>
      <c r="D7" s="22">
        <f>SUM(B7/C7)</f>
        <v>0.63833333333333331</v>
      </c>
      <c r="E7" s="21">
        <v>5681.25</v>
      </c>
      <c r="F7" s="21">
        <v>0</v>
      </c>
      <c r="G7" s="23">
        <f>SUM(E7+F7)</f>
        <v>5681.25</v>
      </c>
    </row>
    <row r="8" spans="1:7">
      <c r="A8" s="3" t="s">
        <v>9</v>
      </c>
      <c r="B8" s="3"/>
      <c r="C8" s="4">
        <v>750</v>
      </c>
      <c r="D8" s="7">
        <f>SUM(B8/C8)</f>
        <v>0</v>
      </c>
      <c r="E8" s="3"/>
      <c r="F8" s="3"/>
      <c r="G8" s="3"/>
    </row>
    <row r="9" spans="1:7">
      <c r="A9" s="5"/>
      <c r="B9" s="6"/>
      <c r="C9" s="6"/>
      <c r="D9" s="7"/>
      <c r="E9" s="6"/>
      <c r="F9" s="6"/>
      <c r="G9" s="3"/>
    </row>
    <row r="10" spans="1:7">
      <c r="A10" s="2" t="s">
        <v>10</v>
      </c>
      <c r="B10" s="2" t="s">
        <v>1</v>
      </c>
      <c r="C10" s="2" t="s">
        <v>1</v>
      </c>
      <c r="D10" s="7"/>
      <c r="E10" s="2" t="s">
        <v>1</v>
      </c>
      <c r="F10" s="2" t="s">
        <v>1</v>
      </c>
      <c r="G10" s="2"/>
    </row>
    <row r="11" spans="1:7">
      <c r="A11" s="3" t="s">
        <v>11</v>
      </c>
      <c r="B11" s="3"/>
      <c r="C11" s="4">
        <v>769.55</v>
      </c>
      <c r="D11" s="7">
        <f>SUM(B11/C11)</f>
        <v>0</v>
      </c>
      <c r="E11" s="3"/>
      <c r="F11" s="3"/>
      <c r="G11" s="2"/>
    </row>
    <row r="12" spans="1:7">
      <c r="A12" s="3" t="s">
        <v>12</v>
      </c>
      <c r="B12" s="4">
        <v>325</v>
      </c>
      <c r="C12" s="4">
        <v>3503.5</v>
      </c>
      <c r="D12" s="7">
        <f>SUM(B12/C12)</f>
        <v>9.2764378478664186E-2</v>
      </c>
      <c r="E12" s="4">
        <v>0</v>
      </c>
      <c r="F12" s="4">
        <v>0</v>
      </c>
      <c r="G12" s="3"/>
    </row>
    <row r="13" spans="1:7">
      <c r="A13" s="3" t="s">
        <v>13</v>
      </c>
      <c r="B13" s="3"/>
      <c r="C13" s="4">
        <v>750</v>
      </c>
      <c r="D13" s="7">
        <f>SUM(B13/C13)</f>
        <v>0</v>
      </c>
      <c r="E13" s="3"/>
      <c r="F13" s="3"/>
      <c r="G13" s="3"/>
    </row>
    <row r="14" spans="1:7">
      <c r="A14" s="3" t="s">
        <v>14</v>
      </c>
      <c r="B14" s="4">
        <v>2950</v>
      </c>
      <c r="C14" s="4">
        <v>11919.65</v>
      </c>
      <c r="D14" s="7">
        <f>SUM(B14/C14)</f>
        <v>0.24749048839521295</v>
      </c>
      <c r="E14" s="4">
        <v>0</v>
      </c>
      <c r="F14" s="4">
        <v>0</v>
      </c>
      <c r="G14" s="3"/>
    </row>
    <row r="15" spans="1:7" s="18" customFormat="1">
      <c r="A15" s="14" t="s">
        <v>15</v>
      </c>
      <c r="B15" s="15">
        <v>19975</v>
      </c>
      <c r="C15" s="15">
        <v>11609</v>
      </c>
      <c r="D15" s="16">
        <f>SUM(B15/C15)</f>
        <v>1.7206477732793521</v>
      </c>
      <c r="E15" s="15">
        <v>0</v>
      </c>
      <c r="F15" s="17">
        <f>SUM(B15-C15)*0.75</f>
        <v>6274.5</v>
      </c>
      <c r="G15" s="17">
        <f>SUM(E15+F15)</f>
        <v>6274.5</v>
      </c>
    </row>
    <row r="16" spans="1:7">
      <c r="A16" s="3" t="s">
        <v>16</v>
      </c>
      <c r="B16" s="4">
        <v>125</v>
      </c>
      <c r="C16" s="4">
        <v>2678.75</v>
      </c>
      <c r="D16" s="7">
        <f>SUM(B16/C16)</f>
        <v>4.6663555762949137E-2</v>
      </c>
      <c r="E16" s="4">
        <v>0</v>
      </c>
      <c r="F16" s="4">
        <v>0</v>
      </c>
      <c r="G16" s="3"/>
    </row>
    <row r="17" spans="1:7">
      <c r="A17" s="3" t="s">
        <v>17</v>
      </c>
      <c r="B17" s="3"/>
      <c r="C17" s="4">
        <v>1019.15</v>
      </c>
      <c r="D17" s="7">
        <f>SUM(B17/C17)</f>
        <v>0</v>
      </c>
      <c r="E17" s="3"/>
      <c r="F17" s="3"/>
      <c r="G17" s="3"/>
    </row>
    <row r="18" spans="1:7">
      <c r="A18" s="3" t="s">
        <v>18</v>
      </c>
      <c r="B18" s="3"/>
      <c r="C18" s="4">
        <v>1609.05</v>
      </c>
      <c r="D18" s="7">
        <f>SUM(B18/C18)</f>
        <v>0</v>
      </c>
      <c r="E18" s="3"/>
      <c r="F18" s="3"/>
      <c r="G18" s="3"/>
    </row>
    <row r="19" spans="1:7">
      <c r="A19" s="5"/>
      <c r="B19" s="6"/>
      <c r="C19" s="6"/>
      <c r="D19" s="7"/>
      <c r="E19" s="6"/>
      <c r="F19" s="6"/>
      <c r="G19" s="3"/>
    </row>
    <row r="20" spans="1:7">
      <c r="A20" s="2" t="s">
        <v>19</v>
      </c>
      <c r="B20" s="2" t="s">
        <v>1</v>
      </c>
      <c r="C20" s="2" t="s">
        <v>1</v>
      </c>
      <c r="D20" s="7"/>
      <c r="E20" s="2" t="s">
        <v>1</v>
      </c>
      <c r="F20" s="2" t="s">
        <v>1</v>
      </c>
      <c r="G20" s="2"/>
    </row>
    <row r="21" spans="1:7">
      <c r="A21" s="3" t="s">
        <v>20</v>
      </c>
      <c r="B21" s="3"/>
      <c r="C21" s="4">
        <v>4300.25</v>
      </c>
      <c r="D21" s="7">
        <f>SUM(B21/C21)</f>
        <v>0</v>
      </c>
      <c r="E21" s="3"/>
      <c r="F21" s="3"/>
      <c r="G21" s="2"/>
    </row>
    <row r="22" spans="1:7">
      <c r="A22" s="3" t="s">
        <v>21</v>
      </c>
      <c r="B22" s="3"/>
      <c r="C22" s="4">
        <v>750</v>
      </c>
      <c r="D22" s="7">
        <f>SUM(B22/C22)</f>
        <v>0</v>
      </c>
      <c r="E22" s="3"/>
      <c r="F22" s="3"/>
      <c r="G22" s="3"/>
    </row>
    <row r="23" spans="1:7">
      <c r="A23" s="3" t="s">
        <v>22</v>
      </c>
      <c r="B23" s="4">
        <v>5091.6899999999996</v>
      </c>
      <c r="C23" s="4">
        <v>15000</v>
      </c>
      <c r="D23" s="7">
        <f>SUM(B23/C23)</f>
        <v>0.33944599999999997</v>
      </c>
      <c r="E23" s="4">
        <v>0</v>
      </c>
      <c r="F23" s="4">
        <v>0</v>
      </c>
      <c r="G23" s="3"/>
    </row>
    <row r="24" spans="1:7">
      <c r="A24" s="3" t="s">
        <v>23</v>
      </c>
      <c r="B24" s="4">
        <v>525</v>
      </c>
      <c r="C24" s="4">
        <v>7190.2</v>
      </c>
      <c r="D24" s="7">
        <f>SUM(B24/C24)</f>
        <v>7.3016049623098114E-2</v>
      </c>
      <c r="E24" s="4">
        <v>0</v>
      </c>
      <c r="F24" s="4">
        <v>0</v>
      </c>
      <c r="G24" s="3"/>
    </row>
    <row r="25" spans="1:7" s="24" customFormat="1">
      <c r="A25" s="20" t="s">
        <v>24</v>
      </c>
      <c r="B25" s="21">
        <v>3345</v>
      </c>
      <c r="C25" s="21">
        <v>4643.8</v>
      </c>
      <c r="D25" s="22">
        <f>SUM(B25/C25)</f>
        <v>0.7203152590550842</v>
      </c>
      <c r="E25" s="21">
        <v>0</v>
      </c>
      <c r="F25" s="21">
        <v>0</v>
      </c>
      <c r="G25" s="20"/>
    </row>
    <row r="26" spans="1:7" s="18" customFormat="1">
      <c r="A26" s="14" t="s">
        <v>25</v>
      </c>
      <c r="B26" s="15">
        <v>7632.5</v>
      </c>
      <c r="C26" s="15">
        <v>5992.15</v>
      </c>
      <c r="D26" s="16">
        <f>SUM(B26/C26)</f>
        <v>1.2737498226846793</v>
      </c>
      <c r="E26" s="15">
        <v>3239.7</v>
      </c>
      <c r="F26" s="17">
        <f>SUM(B26-C26)*0.75</f>
        <v>1230.2625000000003</v>
      </c>
      <c r="G26" s="17">
        <f>SUM(E26+F26)</f>
        <v>4469.9624999999996</v>
      </c>
    </row>
    <row r="27" spans="1:7">
      <c r="A27" s="3" t="s">
        <v>26</v>
      </c>
      <c r="B27" s="4">
        <v>500</v>
      </c>
      <c r="C27" s="4">
        <v>3007.55</v>
      </c>
      <c r="D27" s="7">
        <f>SUM(B27/C27)</f>
        <v>0.16624827517414506</v>
      </c>
      <c r="E27" s="4">
        <v>0</v>
      </c>
      <c r="F27" s="4">
        <v>0</v>
      </c>
      <c r="G27" s="3"/>
    </row>
    <row r="28" spans="1:7" s="18" customFormat="1">
      <c r="A28" s="14" t="s">
        <v>27</v>
      </c>
      <c r="B28" s="15">
        <v>32475</v>
      </c>
      <c r="C28" s="15">
        <v>15000</v>
      </c>
      <c r="D28" s="16">
        <f>SUM(B28/C28)</f>
        <v>2.165</v>
      </c>
      <c r="E28" s="15">
        <v>10903.75</v>
      </c>
      <c r="F28" s="17">
        <f>SUM(B28-C28)*0.75</f>
        <v>13106.25</v>
      </c>
      <c r="G28" s="17">
        <f>SUM(E28+F28)</f>
        <v>24010</v>
      </c>
    </row>
    <row r="29" spans="1:7">
      <c r="A29" s="3" t="s">
        <v>28</v>
      </c>
      <c r="B29" s="3"/>
      <c r="C29" s="4">
        <v>9126.7999999999993</v>
      </c>
      <c r="D29" s="7">
        <f>SUM(B29/C29)</f>
        <v>0</v>
      </c>
      <c r="E29" s="3"/>
      <c r="F29" s="3"/>
      <c r="G29" s="3"/>
    </row>
    <row r="30" spans="1:7" s="30" customFormat="1">
      <c r="A30" s="26" t="s">
        <v>29</v>
      </c>
      <c r="B30" s="27">
        <v>1925</v>
      </c>
      <c r="C30" s="27">
        <v>1986.6</v>
      </c>
      <c r="D30" s="28">
        <f>SUM(B30/C30)</f>
        <v>0.96899224806201556</v>
      </c>
      <c r="E30" s="27">
        <v>0</v>
      </c>
      <c r="F30" s="27">
        <v>0</v>
      </c>
      <c r="G30" s="26"/>
    </row>
    <row r="31" spans="1:7" s="24" customFormat="1">
      <c r="A31" s="20" t="s">
        <v>30</v>
      </c>
      <c r="B31" s="21">
        <v>2345</v>
      </c>
      <c r="C31" s="21">
        <v>3938.55</v>
      </c>
      <c r="D31" s="22">
        <f>SUM(B31/C31)</f>
        <v>0.59539678308006749</v>
      </c>
      <c r="E31" s="21">
        <v>0</v>
      </c>
      <c r="F31" s="21">
        <v>0</v>
      </c>
      <c r="G31" s="20"/>
    </row>
    <row r="32" spans="1:7" s="18" customFormat="1">
      <c r="A32" s="14" t="s">
        <v>31</v>
      </c>
      <c r="B32" s="15">
        <v>1775</v>
      </c>
      <c r="C32" s="15">
        <v>1750.75</v>
      </c>
      <c r="D32" s="16">
        <f>SUM(B32/C32)</f>
        <v>1.0138512066257319</v>
      </c>
      <c r="E32" s="15">
        <v>0</v>
      </c>
      <c r="F32" s="17">
        <f>SUM(B32-C32)*0.75</f>
        <v>18.1875</v>
      </c>
      <c r="G32" s="14"/>
    </row>
    <row r="33" spans="1:7">
      <c r="A33" s="5"/>
      <c r="B33" s="6"/>
      <c r="C33" s="6"/>
      <c r="D33" s="7"/>
      <c r="E33" s="6"/>
      <c r="F33" s="6"/>
      <c r="G33" s="3"/>
    </row>
    <row r="34" spans="1:7">
      <c r="A34" s="2" t="s">
        <v>32</v>
      </c>
      <c r="B34" s="2" t="s">
        <v>1</v>
      </c>
      <c r="C34" s="2" t="s">
        <v>1</v>
      </c>
      <c r="D34" s="7"/>
      <c r="E34" s="2" t="s">
        <v>1</v>
      </c>
      <c r="F34" s="2" t="s">
        <v>1</v>
      </c>
      <c r="G34" s="2"/>
    </row>
    <row r="35" spans="1:7">
      <c r="A35" s="3" t="s">
        <v>33</v>
      </c>
      <c r="B35" s="3"/>
      <c r="C35" s="4">
        <v>1318.25</v>
      </c>
      <c r="D35" s="7">
        <f>SUM(B35/C35)</f>
        <v>0</v>
      </c>
      <c r="E35" s="3"/>
      <c r="F35" s="3"/>
      <c r="G35" s="2"/>
    </row>
    <row r="36" spans="1:7" s="18" customFormat="1">
      <c r="A36" s="14" t="s">
        <v>34</v>
      </c>
      <c r="B36" s="15">
        <v>2570</v>
      </c>
      <c r="C36" s="15">
        <v>2557.9499999999998</v>
      </c>
      <c r="D36" s="16">
        <f>SUM(B36/C36)</f>
        <v>1.004710803573174</v>
      </c>
      <c r="E36" s="15">
        <v>0</v>
      </c>
      <c r="F36" s="15">
        <v>8.44</v>
      </c>
      <c r="G36" s="17">
        <f>SUM(E36+F36)</f>
        <v>8.44</v>
      </c>
    </row>
    <row r="37" spans="1:7">
      <c r="A37" s="3" t="s">
        <v>35</v>
      </c>
      <c r="B37" s="4">
        <v>150</v>
      </c>
      <c r="C37" s="4">
        <v>1387.15</v>
      </c>
      <c r="D37" s="7">
        <f>SUM(B37/C37)</f>
        <v>0.10813538550264931</v>
      </c>
      <c r="E37" s="4">
        <v>0</v>
      </c>
      <c r="F37" s="4">
        <v>0</v>
      </c>
      <c r="G37" s="3"/>
    </row>
    <row r="38" spans="1:7">
      <c r="A38" s="3" t="s">
        <v>36</v>
      </c>
      <c r="B38" s="4">
        <v>500</v>
      </c>
      <c r="C38" s="4">
        <v>3825.45</v>
      </c>
      <c r="D38" s="7">
        <f>SUM(B38/C38)</f>
        <v>0.13070357735691226</v>
      </c>
      <c r="E38" s="4">
        <v>0</v>
      </c>
      <c r="F38" s="4">
        <v>0</v>
      </c>
      <c r="G38" s="3"/>
    </row>
    <row r="39" spans="1:7" s="24" customFormat="1">
      <c r="A39" s="20" t="s">
        <v>37</v>
      </c>
      <c r="B39" s="21">
        <v>460</v>
      </c>
      <c r="C39" s="21">
        <v>943.9</v>
      </c>
      <c r="D39" s="22">
        <f>SUM(B39/C39)</f>
        <v>0.48733976056785677</v>
      </c>
      <c r="E39" s="21">
        <v>0</v>
      </c>
      <c r="F39" s="21">
        <v>0</v>
      </c>
      <c r="G39" s="20"/>
    </row>
    <row r="40" spans="1:7">
      <c r="A40" s="3" t="s">
        <v>38</v>
      </c>
      <c r="B40" s="3"/>
      <c r="C40" s="4">
        <v>750</v>
      </c>
      <c r="D40" s="7">
        <f>SUM(B40/C40)</f>
        <v>0</v>
      </c>
      <c r="E40" s="3"/>
      <c r="F40" s="3"/>
      <c r="G40" s="3"/>
    </row>
    <row r="41" spans="1:7" s="30" customFormat="1">
      <c r="A41" s="26" t="s">
        <v>39</v>
      </c>
      <c r="B41" s="27">
        <v>13385</v>
      </c>
      <c r="C41" s="27">
        <v>15000</v>
      </c>
      <c r="D41" s="28">
        <f>SUM(B41/C41)</f>
        <v>0.89233333333333331</v>
      </c>
      <c r="E41" s="27">
        <v>9757.5</v>
      </c>
      <c r="F41" s="27">
        <v>0</v>
      </c>
      <c r="G41" s="26"/>
    </row>
    <row r="42" spans="1:7" s="18" customFormat="1">
      <c r="A42" s="14" t="s">
        <v>40</v>
      </c>
      <c r="B42" s="15">
        <v>4965</v>
      </c>
      <c r="C42" s="15">
        <v>3389.5</v>
      </c>
      <c r="D42" s="16">
        <f>SUM(B42/C42)</f>
        <v>1.4648178197374244</v>
      </c>
      <c r="E42" s="15">
        <v>221.33</v>
      </c>
      <c r="F42" s="17">
        <f>SUM(B42-C42)*0.75</f>
        <v>1181.625</v>
      </c>
      <c r="G42" s="17">
        <f>SUM(E42+F42)</f>
        <v>1402.9549999999999</v>
      </c>
    </row>
    <row r="43" spans="1:7" s="18" customFormat="1">
      <c r="A43" s="14" t="s">
        <v>41</v>
      </c>
      <c r="B43" s="15">
        <v>1310</v>
      </c>
      <c r="C43" s="15">
        <v>1150.8</v>
      </c>
      <c r="D43" s="16">
        <f>SUM(B43/C43)</f>
        <v>1.1383385470976712</v>
      </c>
      <c r="E43" s="15">
        <v>22.38</v>
      </c>
      <c r="F43" s="17">
        <f>SUM(B43-C43)*0.75</f>
        <v>119.40000000000003</v>
      </c>
      <c r="G43" s="17">
        <f>SUM(E43+F43)</f>
        <v>141.78000000000003</v>
      </c>
    </row>
    <row r="44" spans="1:7">
      <c r="A44" s="3" t="s">
        <v>42</v>
      </c>
      <c r="B44" s="3"/>
      <c r="C44" s="4">
        <v>1806.75</v>
      </c>
      <c r="D44" s="7">
        <f>SUM(B44/C44)</f>
        <v>0</v>
      </c>
      <c r="E44" s="3"/>
      <c r="F44" s="3"/>
      <c r="G44" s="3"/>
    </row>
    <row r="45" spans="1:7">
      <c r="A45" s="3" t="s">
        <v>43</v>
      </c>
      <c r="B45" s="3"/>
      <c r="C45" s="4">
        <v>1122.05</v>
      </c>
      <c r="D45" s="7">
        <f>SUM(B45/C45)</f>
        <v>0</v>
      </c>
      <c r="E45" s="3"/>
      <c r="F45" s="3"/>
      <c r="G45" s="3"/>
    </row>
    <row r="46" spans="1:7">
      <c r="A46" s="3" t="s">
        <v>44</v>
      </c>
      <c r="B46" s="4">
        <v>3925</v>
      </c>
      <c r="C46" s="4">
        <v>10221.4</v>
      </c>
      <c r="D46" s="7">
        <f>SUM(B46/C46)</f>
        <v>0.38399827812237075</v>
      </c>
      <c r="E46" s="4">
        <v>0</v>
      </c>
      <c r="F46" s="4">
        <v>0</v>
      </c>
      <c r="G46" s="3"/>
    </row>
    <row r="47" spans="1:7">
      <c r="A47" s="3" t="s">
        <v>45</v>
      </c>
      <c r="B47" s="3"/>
      <c r="C47" s="4">
        <v>1347.4</v>
      </c>
      <c r="D47" s="7">
        <f>SUM(B47/C47)</f>
        <v>0</v>
      </c>
      <c r="E47" s="3"/>
      <c r="F47" s="3"/>
      <c r="G47" s="3"/>
    </row>
    <row r="48" spans="1:7">
      <c r="A48" s="3" t="s">
        <v>46</v>
      </c>
      <c r="B48" s="4">
        <v>770</v>
      </c>
      <c r="C48" s="4">
        <v>1896.75</v>
      </c>
      <c r="D48" s="7">
        <f>SUM(B48/C48)</f>
        <v>0.40595755898246999</v>
      </c>
      <c r="E48" s="4">
        <v>0</v>
      </c>
      <c r="F48" s="4">
        <v>0</v>
      </c>
      <c r="G48" s="3"/>
    </row>
    <row r="49" spans="1:7" s="24" customFormat="1">
      <c r="A49" s="20" t="s">
        <v>47</v>
      </c>
      <c r="B49" s="21">
        <v>5650</v>
      </c>
      <c r="C49" s="21">
        <v>8587.9500000000007</v>
      </c>
      <c r="D49" s="22">
        <f>SUM(B49/C49)</f>
        <v>0.6578985671784302</v>
      </c>
      <c r="E49" s="21">
        <v>0</v>
      </c>
      <c r="F49" s="21">
        <v>0</v>
      </c>
      <c r="G49" s="20"/>
    </row>
    <row r="50" spans="1:7">
      <c r="A50" s="3" t="s">
        <v>48</v>
      </c>
      <c r="B50" s="3"/>
      <c r="C50" s="4">
        <v>750</v>
      </c>
      <c r="D50" s="7">
        <f>SUM(B50/C50)</f>
        <v>0</v>
      </c>
      <c r="E50" s="3"/>
      <c r="F50" s="3"/>
      <c r="G50" s="3"/>
    </row>
    <row r="51" spans="1:7" s="18" customFormat="1">
      <c r="A51" s="14" t="s">
        <v>49</v>
      </c>
      <c r="B51" s="15">
        <v>18450</v>
      </c>
      <c r="C51" s="15">
        <v>3750.35</v>
      </c>
      <c r="D51" s="16">
        <f>SUM(B51/C51)</f>
        <v>4.9195408428546674</v>
      </c>
      <c r="E51" s="15">
        <v>9337.09</v>
      </c>
      <c r="F51" s="17">
        <f>SUM(B51-C51)*0.75</f>
        <v>11024.737499999999</v>
      </c>
      <c r="G51" s="17">
        <f>SUM(E51+F51)</f>
        <v>20361.827499999999</v>
      </c>
    </row>
    <row r="52" spans="1:7" s="18" customFormat="1">
      <c r="A52" s="14" t="s">
        <v>50</v>
      </c>
      <c r="B52" s="15">
        <v>1250</v>
      </c>
      <c r="C52" s="15">
        <v>750</v>
      </c>
      <c r="D52" s="16">
        <f>SUM(B52/C52)</f>
        <v>1.6666666666666667</v>
      </c>
      <c r="E52" s="15">
        <v>1000</v>
      </c>
      <c r="F52" s="17">
        <f>SUM(B52-C52)*0.75</f>
        <v>375</v>
      </c>
      <c r="G52" s="17">
        <f>SUM(E52+F52)</f>
        <v>1375</v>
      </c>
    </row>
    <row r="53" spans="1:7">
      <c r="A53" s="3" t="s">
        <v>51</v>
      </c>
      <c r="B53" s="4">
        <v>100</v>
      </c>
      <c r="C53" s="4">
        <v>1193.5999999999999</v>
      </c>
      <c r="D53" s="7">
        <f>SUM(B53/C53)</f>
        <v>8.3780160857908847E-2</v>
      </c>
      <c r="E53" s="4">
        <v>0</v>
      </c>
      <c r="F53" s="4">
        <v>0</v>
      </c>
      <c r="G53" s="3"/>
    </row>
    <row r="54" spans="1:7" s="18" customFormat="1">
      <c r="A54" s="14" t="s">
        <v>52</v>
      </c>
      <c r="B54" s="15">
        <v>1300</v>
      </c>
      <c r="C54" s="15">
        <v>750</v>
      </c>
      <c r="D54" s="16">
        <f>SUM(B54/C54)</f>
        <v>1.7333333333333334</v>
      </c>
      <c r="E54" s="15">
        <v>1018.75</v>
      </c>
      <c r="F54" s="17">
        <f>SUM(B54-C54)*0.75</f>
        <v>412.5</v>
      </c>
      <c r="G54" s="17">
        <f>SUM(E54+F54)</f>
        <v>1431.25</v>
      </c>
    </row>
    <row r="55" spans="1:7">
      <c r="A55" s="3" t="s">
        <v>53</v>
      </c>
      <c r="B55" s="4">
        <v>1575</v>
      </c>
      <c r="C55" s="4">
        <v>4919.1000000000004</v>
      </c>
      <c r="D55" s="7">
        <f>SUM(B55/C55)</f>
        <v>0.32018052082698051</v>
      </c>
      <c r="E55" s="4">
        <v>0</v>
      </c>
      <c r="F55" s="4">
        <v>0</v>
      </c>
      <c r="G55" s="3"/>
    </row>
    <row r="56" spans="1:7">
      <c r="A56" s="3" t="s">
        <v>54</v>
      </c>
      <c r="B56" s="4">
        <v>3101</v>
      </c>
      <c r="C56" s="4">
        <v>9916.6</v>
      </c>
      <c r="D56" s="7">
        <f>SUM(B56/C56)</f>
        <v>0.31270798459149302</v>
      </c>
      <c r="E56" s="4">
        <v>0</v>
      </c>
      <c r="F56" s="4">
        <v>0</v>
      </c>
      <c r="G56" s="3"/>
    </row>
    <row r="57" spans="1:7">
      <c r="A57" s="3" t="s">
        <v>55</v>
      </c>
      <c r="B57" s="3"/>
      <c r="C57" s="4">
        <v>750</v>
      </c>
      <c r="D57" s="7">
        <f>SUM(B57/C57)</f>
        <v>0</v>
      </c>
      <c r="E57" s="3"/>
      <c r="F57" s="3"/>
      <c r="G57" s="3"/>
    </row>
    <row r="58" spans="1:7" s="18" customFormat="1">
      <c r="A58" s="14" t="s">
        <v>56</v>
      </c>
      <c r="B58" s="15">
        <v>9130</v>
      </c>
      <c r="C58" s="15">
        <v>3324.15</v>
      </c>
      <c r="D58" s="16">
        <f>SUM(B58/C58)</f>
        <v>2.7465667915106118</v>
      </c>
      <c r="E58" s="19">
        <v>1861.79</v>
      </c>
      <c r="F58" s="17">
        <f>SUM(B58-C58)*0.75</f>
        <v>4354.3875000000007</v>
      </c>
      <c r="G58" s="17">
        <f>SUM(E58+F58)</f>
        <v>6216.1775000000007</v>
      </c>
    </row>
    <row r="59" spans="1:7">
      <c r="A59" s="3" t="s">
        <v>57</v>
      </c>
      <c r="B59" s="4">
        <v>75</v>
      </c>
      <c r="C59" s="4">
        <v>1628.8</v>
      </c>
      <c r="D59" s="7">
        <f>SUM(B59/C59)</f>
        <v>4.6046168958742632E-2</v>
      </c>
      <c r="E59" s="4">
        <v>0</v>
      </c>
      <c r="F59" s="4">
        <v>0</v>
      </c>
      <c r="G59" s="3"/>
    </row>
    <row r="60" spans="1:7">
      <c r="A60" s="5"/>
      <c r="B60" s="6"/>
      <c r="C60" s="6"/>
      <c r="D60" s="7"/>
      <c r="E60" s="6"/>
      <c r="F60" s="6"/>
      <c r="G60" s="3"/>
    </row>
    <row r="61" spans="1:7">
      <c r="A61" s="2" t="s">
        <v>58</v>
      </c>
      <c r="B61" s="2" t="s">
        <v>1</v>
      </c>
      <c r="C61" s="2" t="s">
        <v>1</v>
      </c>
      <c r="D61" s="7"/>
      <c r="E61" s="2" t="s">
        <v>1</v>
      </c>
      <c r="F61" s="2" t="s">
        <v>1</v>
      </c>
      <c r="G61" s="6"/>
    </row>
    <row r="62" spans="1:7">
      <c r="A62" s="3" t="s">
        <v>59</v>
      </c>
      <c r="B62" s="4">
        <v>1743</v>
      </c>
      <c r="C62" s="4">
        <v>3771.45</v>
      </c>
      <c r="D62" s="7">
        <f>SUM(B62/C62)</f>
        <v>0.46215646502008512</v>
      </c>
      <c r="E62" s="4">
        <v>0</v>
      </c>
      <c r="F62" s="4">
        <v>0</v>
      </c>
      <c r="G62" s="2"/>
    </row>
    <row r="63" spans="1:7" s="18" customFormat="1">
      <c r="A63" s="14" t="s">
        <v>60</v>
      </c>
      <c r="B63" s="15">
        <v>1855</v>
      </c>
      <c r="C63" s="15">
        <v>1743.6</v>
      </c>
      <c r="D63" s="16">
        <f>SUM(B63/C63)</f>
        <v>1.0638908006423493</v>
      </c>
      <c r="E63" s="15">
        <v>16.71</v>
      </c>
      <c r="F63" s="17">
        <f>SUM(B63-C63)*0.75</f>
        <v>83.550000000000068</v>
      </c>
      <c r="G63" s="17">
        <f>SUM(E63+F63)</f>
        <v>100.26000000000008</v>
      </c>
    </row>
    <row r="64" spans="1:7">
      <c r="A64" s="3" t="s">
        <v>61</v>
      </c>
      <c r="B64" s="4">
        <v>3093</v>
      </c>
      <c r="C64" s="4">
        <v>7377.85</v>
      </c>
      <c r="D64" s="7">
        <f>SUM(B64/C64)</f>
        <v>0.41922782382401375</v>
      </c>
      <c r="E64" s="4">
        <v>9985.1299999999992</v>
      </c>
      <c r="F64" s="4">
        <v>0</v>
      </c>
      <c r="G64" s="9">
        <f>SUM(E64+F64)</f>
        <v>9985.1299999999992</v>
      </c>
    </row>
    <row r="65" spans="1:7">
      <c r="A65" s="3" t="s">
        <v>62</v>
      </c>
      <c r="B65" s="3"/>
      <c r="C65" s="4">
        <v>3259.3</v>
      </c>
      <c r="D65" s="7">
        <f>SUM(B65/C65)</f>
        <v>0</v>
      </c>
      <c r="E65" s="3"/>
      <c r="F65" s="3"/>
      <c r="G65" s="3"/>
    </row>
    <row r="66" spans="1:7">
      <c r="A66" s="3" t="s">
        <v>63</v>
      </c>
      <c r="B66" s="3"/>
      <c r="C66" s="4">
        <v>750</v>
      </c>
      <c r="D66" s="7">
        <f>SUM(B66/C66)</f>
        <v>0</v>
      </c>
      <c r="E66" s="3"/>
      <c r="F66" s="3"/>
      <c r="G66" s="3"/>
    </row>
    <row r="67" spans="1:7">
      <c r="A67" s="3" t="s">
        <v>64</v>
      </c>
      <c r="B67" s="4">
        <v>550</v>
      </c>
      <c r="C67" s="4">
        <v>3183.4</v>
      </c>
      <c r="D67" s="7">
        <f>SUM(B67/C67)</f>
        <v>0.17277125086385625</v>
      </c>
      <c r="E67" s="4">
        <v>0</v>
      </c>
      <c r="F67" s="4">
        <v>0</v>
      </c>
      <c r="G67" s="3"/>
    </row>
    <row r="68" spans="1:7">
      <c r="A68" s="3" t="s">
        <v>65</v>
      </c>
      <c r="B68" s="4">
        <v>175</v>
      </c>
      <c r="C68" s="4">
        <v>750</v>
      </c>
      <c r="D68" s="7">
        <f>SUM(B68/C68)</f>
        <v>0.23333333333333334</v>
      </c>
      <c r="E68" s="4">
        <v>0</v>
      </c>
      <c r="F68" s="4">
        <v>0</v>
      </c>
      <c r="G68" s="3"/>
    </row>
    <row r="69" spans="1:7">
      <c r="A69" s="3" t="s">
        <v>66</v>
      </c>
      <c r="B69" s="3"/>
      <c r="C69" s="4">
        <v>2140.4</v>
      </c>
      <c r="D69" s="7">
        <f>SUM(B69/C69)</f>
        <v>0</v>
      </c>
      <c r="E69" s="3"/>
      <c r="F69" s="3"/>
      <c r="G69" s="3"/>
    </row>
    <row r="70" spans="1:7">
      <c r="A70" s="3" t="s">
        <v>67</v>
      </c>
      <c r="B70" s="4">
        <v>100</v>
      </c>
      <c r="C70" s="4">
        <v>826.75</v>
      </c>
      <c r="D70" s="7">
        <f>SUM(B70/C70)</f>
        <v>0.12095554883580284</v>
      </c>
      <c r="E70" s="4">
        <v>1108.31</v>
      </c>
      <c r="F70" s="4">
        <v>0</v>
      </c>
      <c r="G70" s="9">
        <f>SUM(E70+F70)</f>
        <v>1108.31</v>
      </c>
    </row>
    <row r="71" spans="1:7" s="18" customFormat="1">
      <c r="A71" s="14" t="s">
        <v>68</v>
      </c>
      <c r="B71" s="15">
        <v>1050</v>
      </c>
      <c r="C71" s="15">
        <v>750</v>
      </c>
      <c r="D71" s="16">
        <f>SUM(B71/C71)</f>
        <v>1.4</v>
      </c>
      <c r="E71" s="15">
        <v>45</v>
      </c>
      <c r="F71" s="17">
        <f>SUM(B71-C71)*0.75</f>
        <v>225</v>
      </c>
      <c r="G71" s="17">
        <f>SUM(E71+F71)</f>
        <v>270</v>
      </c>
    </row>
    <row r="72" spans="1:7">
      <c r="A72" s="3" t="s">
        <v>69</v>
      </c>
      <c r="B72" s="4">
        <v>20</v>
      </c>
      <c r="C72" s="4">
        <v>750</v>
      </c>
      <c r="D72" s="7">
        <f>SUM(B72/C72)</f>
        <v>2.6666666666666668E-2</v>
      </c>
      <c r="E72" s="4">
        <v>0</v>
      </c>
      <c r="F72" s="4">
        <v>0</v>
      </c>
      <c r="G72" s="3"/>
    </row>
    <row r="73" spans="1:7">
      <c r="A73" s="3" t="s">
        <v>70</v>
      </c>
      <c r="B73" s="4">
        <v>1305</v>
      </c>
      <c r="C73" s="4">
        <v>5883.5</v>
      </c>
      <c r="D73" s="7">
        <f>SUM(B73/C73)</f>
        <v>0.22180674768420158</v>
      </c>
      <c r="E73" s="4">
        <v>0</v>
      </c>
      <c r="F73" s="4">
        <v>0</v>
      </c>
      <c r="G73" s="3"/>
    </row>
    <row r="74" spans="1:7">
      <c r="A74" s="3" t="s">
        <v>71</v>
      </c>
      <c r="B74" s="4">
        <v>600</v>
      </c>
      <c r="C74" s="4">
        <v>3852.7</v>
      </c>
      <c r="D74" s="7">
        <f>SUM(B74/C74)</f>
        <v>0.15573493913359462</v>
      </c>
      <c r="E74" s="4">
        <v>0</v>
      </c>
      <c r="F74" s="4">
        <v>0</v>
      </c>
      <c r="G74" s="3"/>
    </row>
    <row r="75" spans="1:7">
      <c r="A75" s="5"/>
      <c r="B75" s="6"/>
      <c r="C75" s="6"/>
      <c r="D75" s="7"/>
      <c r="E75" s="6"/>
      <c r="F75" s="6"/>
      <c r="G75" s="3"/>
    </row>
    <row r="76" spans="1:7">
      <c r="A76" s="2" t="s">
        <v>72</v>
      </c>
      <c r="B76" s="2" t="s">
        <v>1</v>
      </c>
      <c r="C76" s="2" t="s">
        <v>1</v>
      </c>
      <c r="D76" s="7"/>
      <c r="E76" s="2" t="s">
        <v>1</v>
      </c>
      <c r="F76" s="2" t="s">
        <v>1</v>
      </c>
      <c r="G76" s="2"/>
    </row>
    <row r="77" spans="1:7">
      <c r="A77" s="3" t="s">
        <v>73</v>
      </c>
      <c r="B77" s="4">
        <v>150</v>
      </c>
      <c r="C77" s="4">
        <v>1963.9</v>
      </c>
      <c r="D77" s="7">
        <f>SUM(B77/C77)</f>
        <v>7.6378634350017821E-2</v>
      </c>
      <c r="E77" s="4">
        <v>0</v>
      </c>
      <c r="F77" s="4">
        <v>0</v>
      </c>
      <c r="G77" s="2"/>
    </row>
    <row r="78" spans="1:7" s="18" customFormat="1">
      <c r="A78" s="14" t="s">
        <v>74</v>
      </c>
      <c r="B78" s="15">
        <v>86460</v>
      </c>
      <c r="C78" s="15">
        <v>15000</v>
      </c>
      <c r="D78" s="16">
        <f>SUM(B78/C78)</f>
        <v>5.7640000000000002</v>
      </c>
      <c r="E78" s="15">
        <v>25542.5</v>
      </c>
      <c r="F78" s="17">
        <f>SUM(B78-C78)*0.75</f>
        <v>53595</v>
      </c>
      <c r="G78" s="17">
        <f>SUM(E78+F78)</f>
        <v>79137.5</v>
      </c>
    </row>
    <row r="79" spans="1:7" s="18" customFormat="1">
      <c r="A79" s="14" t="s">
        <v>75</v>
      </c>
      <c r="B79" s="15">
        <v>13635</v>
      </c>
      <c r="C79" s="15">
        <v>4512.1499999999996</v>
      </c>
      <c r="D79" s="16">
        <f>SUM(B79/C79)</f>
        <v>3.0218410292211031</v>
      </c>
      <c r="E79" s="15">
        <v>15355.16</v>
      </c>
      <c r="F79" s="17">
        <f>SUM(B79-C79)*0.75</f>
        <v>6842.1375000000007</v>
      </c>
      <c r="G79" s="17">
        <f>SUM(E79+F79)</f>
        <v>22197.297500000001</v>
      </c>
    </row>
    <row r="80" spans="1:7">
      <c r="A80" s="3" t="s">
        <v>76</v>
      </c>
      <c r="B80" s="3"/>
      <c r="C80" s="4">
        <v>1537.95</v>
      </c>
      <c r="D80" s="7">
        <f>SUM(B80/C80)</f>
        <v>0</v>
      </c>
      <c r="E80" s="3"/>
      <c r="F80" s="9"/>
      <c r="G80" s="3"/>
    </row>
    <row r="81" spans="1:7" s="18" customFormat="1">
      <c r="A81" s="14" t="s">
        <v>77</v>
      </c>
      <c r="B81" s="15">
        <v>46825</v>
      </c>
      <c r="C81" s="15">
        <v>14357.05</v>
      </c>
      <c r="D81" s="16">
        <f>SUM(B81/C81)</f>
        <v>3.2614638801146478</v>
      </c>
      <c r="E81" s="15">
        <v>2386.5300000000002</v>
      </c>
      <c r="F81" s="17">
        <f>SUM(B81-C81)*0.75</f>
        <v>24350.962500000001</v>
      </c>
      <c r="G81" s="17">
        <f>SUM(E81+F81)</f>
        <v>26737.4925</v>
      </c>
    </row>
    <row r="82" spans="1:7">
      <c r="A82" s="3" t="s">
        <v>78</v>
      </c>
      <c r="B82" s="3"/>
      <c r="C82" s="4">
        <v>1663.8</v>
      </c>
      <c r="D82" s="7">
        <f>SUM(B82/C82)</f>
        <v>0</v>
      </c>
      <c r="E82" s="3"/>
      <c r="F82" s="3"/>
      <c r="G82" s="3"/>
    </row>
    <row r="83" spans="1:7" s="18" customFormat="1">
      <c r="A83" s="14" t="s">
        <v>79</v>
      </c>
      <c r="B83" s="15">
        <v>15075</v>
      </c>
      <c r="C83" s="15">
        <v>15000</v>
      </c>
      <c r="D83" s="16">
        <f>SUM(B83/C83)</f>
        <v>1.0049999999999999</v>
      </c>
      <c r="E83" s="15">
        <v>11.25</v>
      </c>
      <c r="F83" s="17">
        <f>SUM(B83-C83)*0.75</f>
        <v>56.25</v>
      </c>
      <c r="G83" s="17">
        <f>SUM(E83+F83)</f>
        <v>67.5</v>
      </c>
    </row>
    <row r="84" spans="1:7">
      <c r="A84" s="3" t="s">
        <v>80</v>
      </c>
      <c r="B84" s="3"/>
      <c r="C84" s="4">
        <v>899.05</v>
      </c>
      <c r="D84" s="7">
        <f>SUM(B84/C84)</f>
        <v>0</v>
      </c>
      <c r="E84" s="3"/>
      <c r="F84" s="3"/>
      <c r="G84" s="3"/>
    </row>
    <row r="85" spans="1:7">
      <c r="A85" s="3" t="s">
        <v>81</v>
      </c>
      <c r="B85" s="3"/>
      <c r="C85" s="4">
        <v>2403.25</v>
      </c>
      <c r="D85" s="7">
        <f>SUM(B85/C85)</f>
        <v>0</v>
      </c>
      <c r="E85" s="3"/>
      <c r="F85" s="3"/>
      <c r="G85" s="3"/>
    </row>
    <row r="86" spans="1:7">
      <c r="A86" s="3" t="s">
        <v>82</v>
      </c>
      <c r="B86" s="3"/>
      <c r="C86" s="4">
        <v>2920.05</v>
      </c>
      <c r="D86" s="7">
        <f>SUM(B86/C86)</f>
        <v>0</v>
      </c>
      <c r="E86" s="3"/>
      <c r="F86" s="3"/>
      <c r="G86" s="3"/>
    </row>
    <row r="87" spans="1:7">
      <c r="A87" s="3" t="s">
        <v>83</v>
      </c>
      <c r="B87" s="4">
        <v>100</v>
      </c>
      <c r="C87" s="4">
        <v>750</v>
      </c>
      <c r="D87" s="7">
        <f>SUM(B87/C87)</f>
        <v>0.13333333333333333</v>
      </c>
      <c r="E87" s="4">
        <v>0</v>
      </c>
      <c r="F87" s="4">
        <v>0</v>
      </c>
      <c r="G87" s="3"/>
    </row>
    <row r="88" spans="1:7" s="18" customFormat="1">
      <c r="A88" s="14" t="s">
        <v>84</v>
      </c>
      <c r="B88" s="15">
        <v>3000</v>
      </c>
      <c r="C88" s="15">
        <v>2427.15</v>
      </c>
      <c r="D88" s="16">
        <f>SUM(B88/C88)</f>
        <v>1.2360175514492304</v>
      </c>
      <c r="E88" s="15">
        <v>85.93</v>
      </c>
      <c r="F88" s="17">
        <f>SUM(B88-C88)*0.75</f>
        <v>429.63749999999993</v>
      </c>
      <c r="G88" s="17">
        <f>SUM(E88+F88)</f>
        <v>515.56749999999988</v>
      </c>
    </row>
    <row r="89" spans="1:7">
      <c r="A89" s="3" t="s">
        <v>85</v>
      </c>
      <c r="B89" s="3"/>
      <c r="C89" s="4">
        <v>1089.8499999999999</v>
      </c>
      <c r="D89" s="7">
        <f>SUM(B89/C89)</f>
        <v>0</v>
      </c>
      <c r="E89" s="3"/>
      <c r="F89" s="3"/>
      <c r="G89" s="3"/>
    </row>
    <row r="90" spans="1:7">
      <c r="A90" s="3" t="s">
        <v>86</v>
      </c>
      <c r="B90" s="3"/>
      <c r="C90" s="4">
        <v>977.6</v>
      </c>
      <c r="D90" s="7">
        <f>SUM(B90/C90)</f>
        <v>0</v>
      </c>
      <c r="E90" s="3"/>
      <c r="F90" s="3"/>
      <c r="G90" s="3"/>
    </row>
    <row r="91" spans="1:7">
      <c r="A91" s="3" t="s">
        <v>87</v>
      </c>
      <c r="B91" s="3"/>
      <c r="C91" s="4">
        <v>1540</v>
      </c>
      <c r="D91" s="7">
        <f>SUM(B91/C91)</f>
        <v>0</v>
      </c>
      <c r="E91" s="3"/>
      <c r="F91" s="3"/>
      <c r="G91" s="3"/>
    </row>
    <row r="92" spans="1:7" s="18" customFormat="1">
      <c r="A92" s="14" t="s">
        <v>88</v>
      </c>
      <c r="B92" s="15">
        <v>25090</v>
      </c>
      <c r="C92" s="15">
        <v>15000</v>
      </c>
      <c r="D92" s="16">
        <f>SUM(B92/C92)</f>
        <v>1.6726666666666667</v>
      </c>
      <c r="E92" s="15">
        <v>5461.25</v>
      </c>
      <c r="F92" s="17">
        <f>SUM(B92-C92)*0.75</f>
        <v>7567.5</v>
      </c>
      <c r="G92" s="17">
        <f>SUM(E92+F92)</f>
        <v>13028.75</v>
      </c>
    </row>
    <row r="93" spans="1:7">
      <c r="A93" s="3" t="s">
        <v>89</v>
      </c>
      <c r="B93" s="3"/>
      <c r="C93" s="4">
        <v>2435.9499999999998</v>
      </c>
      <c r="D93" s="7">
        <f>SUM(B93/C93)</f>
        <v>0</v>
      </c>
      <c r="E93" s="3"/>
      <c r="F93" s="3"/>
      <c r="G93" s="3"/>
    </row>
    <row r="94" spans="1:7">
      <c r="A94" s="3" t="s">
        <v>90</v>
      </c>
      <c r="B94" s="4">
        <v>25</v>
      </c>
      <c r="C94" s="4">
        <v>750</v>
      </c>
      <c r="D94" s="7">
        <f>SUM(B94/C94)</f>
        <v>3.3333333333333333E-2</v>
      </c>
      <c r="E94" s="4">
        <v>0</v>
      </c>
      <c r="F94" s="4">
        <v>0</v>
      </c>
      <c r="G94" s="3"/>
    </row>
    <row r="95" spans="1:7">
      <c r="A95" s="3" t="s">
        <v>91</v>
      </c>
      <c r="B95" s="4">
        <v>25</v>
      </c>
      <c r="C95" s="4">
        <v>2050.5500000000002</v>
      </c>
      <c r="D95" s="7">
        <f>SUM(B95/C95)</f>
        <v>1.2191850966813781E-2</v>
      </c>
      <c r="E95" s="4">
        <v>0</v>
      </c>
      <c r="F95" s="4">
        <v>0</v>
      </c>
      <c r="G95" s="3"/>
    </row>
    <row r="96" spans="1:7">
      <c r="A96" s="3" t="s">
        <v>92</v>
      </c>
      <c r="B96" s="4">
        <v>25</v>
      </c>
      <c r="C96" s="4">
        <v>750</v>
      </c>
      <c r="D96" s="7">
        <f>SUM(B96/C96)</f>
        <v>3.3333333333333333E-2</v>
      </c>
      <c r="E96" s="4">
        <v>0</v>
      </c>
      <c r="F96" s="4">
        <v>0</v>
      </c>
      <c r="G96" s="3"/>
    </row>
    <row r="97" spans="1:7">
      <c r="A97" s="3" t="s">
        <v>93</v>
      </c>
      <c r="B97" s="3"/>
      <c r="C97" s="4">
        <v>1755</v>
      </c>
      <c r="D97" s="7">
        <f>SUM(B97/C97)</f>
        <v>0</v>
      </c>
      <c r="E97" s="3"/>
      <c r="F97" s="3"/>
      <c r="G97" s="3"/>
    </row>
    <row r="98" spans="1:7">
      <c r="A98" s="3" t="s">
        <v>94</v>
      </c>
      <c r="B98" s="4">
        <v>25</v>
      </c>
      <c r="C98" s="4">
        <v>750</v>
      </c>
      <c r="D98" s="7">
        <f>SUM(B98/C98)</f>
        <v>3.3333333333333333E-2</v>
      </c>
      <c r="E98" s="4">
        <v>0</v>
      </c>
      <c r="F98" s="4">
        <v>0</v>
      </c>
      <c r="G98" s="3"/>
    </row>
    <row r="99" spans="1:7" s="18" customFormat="1">
      <c r="A99" s="14" t="s">
        <v>95</v>
      </c>
      <c r="B99" s="15">
        <v>12550</v>
      </c>
      <c r="C99" s="15">
        <v>12537.4</v>
      </c>
      <c r="D99" s="16">
        <f>SUM(B99/C99)</f>
        <v>1.0010049930607623</v>
      </c>
      <c r="E99" s="15">
        <v>1623.94</v>
      </c>
      <c r="F99" s="17">
        <f>SUM(B99-C99)*0.75</f>
        <v>9.4500000000002728</v>
      </c>
      <c r="G99" s="17">
        <f>SUM(E99+F99)</f>
        <v>1633.3900000000003</v>
      </c>
    </row>
    <row r="100" spans="1:7">
      <c r="A100" s="3" t="s">
        <v>96</v>
      </c>
      <c r="B100" s="3"/>
      <c r="C100" s="4">
        <v>1514.15</v>
      </c>
      <c r="D100" s="7">
        <f>SUM(B100/C100)</f>
        <v>0</v>
      </c>
      <c r="E100" s="3"/>
      <c r="F100" s="3"/>
      <c r="G100" s="3"/>
    </row>
    <row r="101" spans="1:7">
      <c r="A101" s="3" t="s">
        <v>97</v>
      </c>
      <c r="B101" s="3"/>
      <c r="C101" s="4">
        <v>750</v>
      </c>
      <c r="D101" s="7">
        <f>SUM(B101/C101)</f>
        <v>0</v>
      </c>
      <c r="E101" s="3"/>
      <c r="F101" s="3"/>
      <c r="G101" s="3"/>
    </row>
    <row r="102" spans="1:7">
      <c r="A102" s="5"/>
      <c r="B102" s="6"/>
      <c r="C102" s="6"/>
      <c r="D102" s="7"/>
      <c r="E102" s="6"/>
      <c r="F102" s="6"/>
      <c r="G102" s="3"/>
    </row>
    <row r="103" spans="1:7">
      <c r="A103" s="2" t="s">
        <v>98</v>
      </c>
      <c r="B103" s="2" t="s">
        <v>1</v>
      </c>
      <c r="C103" s="2" t="s">
        <v>1</v>
      </c>
      <c r="D103" s="7"/>
      <c r="E103" s="2" t="s">
        <v>1</v>
      </c>
      <c r="F103" s="2" t="s">
        <v>1</v>
      </c>
      <c r="G103" s="2"/>
    </row>
    <row r="104" spans="1:7" s="24" customFormat="1">
      <c r="A104" s="20" t="s">
        <v>99</v>
      </c>
      <c r="B104" s="21">
        <v>10400</v>
      </c>
      <c r="C104" s="21">
        <v>15000</v>
      </c>
      <c r="D104" s="22">
        <f>SUM(B104/C104)</f>
        <v>0.69333333333333336</v>
      </c>
      <c r="E104" s="21">
        <v>0</v>
      </c>
      <c r="F104" s="21">
        <v>0</v>
      </c>
      <c r="G104" s="25"/>
    </row>
    <row r="105" spans="1:7">
      <c r="A105" s="3" t="s">
        <v>100</v>
      </c>
      <c r="B105" s="3"/>
      <c r="C105" s="4">
        <v>1821.7</v>
      </c>
      <c r="D105" s="7">
        <f>SUM(B105/C105)</f>
        <v>0</v>
      </c>
      <c r="E105" s="3"/>
      <c r="F105" s="3"/>
      <c r="G105" s="3"/>
    </row>
    <row r="106" spans="1:7">
      <c r="A106" s="3" t="s">
        <v>101</v>
      </c>
      <c r="B106" s="3"/>
      <c r="C106" s="4">
        <v>15000</v>
      </c>
      <c r="D106" s="7">
        <f>SUM(B106/C106)</f>
        <v>0</v>
      </c>
      <c r="E106" s="3"/>
      <c r="F106" s="3"/>
      <c r="G106" s="3"/>
    </row>
    <row r="107" spans="1:7" s="30" customFormat="1">
      <c r="A107" s="26" t="s">
        <v>102</v>
      </c>
      <c r="B107" s="27">
        <v>7355</v>
      </c>
      <c r="C107" s="27">
        <v>9015.35</v>
      </c>
      <c r="D107" s="28">
        <f>SUM(B107/C107)</f>
        <v>0.81583077750725153</v>
      </c>
      <c r="E107" s="27">
        <v>0</v>
      </c>
      <c r="F107" s="27">
        <v>0</v>
      </c>
      <c r="G107" s="26"/>
    </row>
    <row r="108" spans="1:7">
      <c r="A108" s="3" t="s">
        <v>103</v>
      </c>
      <c r="B108" s="4">
        <v>6525</v>
      </c>
      <c r="C108" s="4">
        <v>15000</v>
      </c>
      <c r="D108" s="7">
        <f>SUM(B108/C108)</f>
        <v>0.435</v>
      </c>
      <c r="E108" s="4">
        <v>0</v>
      </c>
      <c r="F108" s="4">
        <v>0</v>
      </c>
      <c r="G108" s="3"/>
    </row>
    <row r="109" spans="1:7">
      <c r="A109" s="5"/>
      <c r="B109" s="6"/>
      <c r="C109" s="6"/>
      <c r="D109" s="7"/>
      <c r="E109" s="6"/>
      <c r="F109" s="6"/>
      <c r="G109" s="3"/>
    </row>
    <row r="110" spans="1:7">
      <c r="A110" s="2" t="s">
        <v>104</v>
      </c>
      <c r="B110" s="2" t="s">
        <v>1</v>
      </c>
      <c r="C110" s="2" t="s">
        <v>1</v>
      </c>
      <c r="D110" s="7"/>
      <c r="E110" s="2" t="s">
        <v>1</v>
      </c>
      <c r="F110" s="2" t="s">
        <v>1</v>
      </c>
      <c r="G110" s="2"/>
    </row>
    <row r="111" spans="1:7" s="18" customFormat="1">
      <c r="A111" s="14" t="s">
        <v>105</v>
      </c>
      <c r="B111" s="15">
        <v>15300</v>
      </c>
      <c r="C111" s="15">
        <v>15000</v>
      </c>
      <c r="D111" s="16">
        <f>SUM(B111/C111)</f>
        <v>1.02</v>
      </c>
      <c r="E111" s="15">
        <v>45</v>
      </c>
      <c r="F111" s="17">
        <f>SUM(B111-C111)*0.75</f>
        <v>225</v>
      </c>
      <c r="G111" s="17">
        <f>SUM(E111+F111)</f>
        <v>270</v>
      </c>
    </row>
    <row r="112" spans="1:7">
      <c r="A112" s="3" t="s">
        <v>106</v>
      </c>
      <c r="B112" s="3"/>
      <c r="C112" s="4">
        <v>1342.5</v>
      </c>
      <c r="D112" s="7">
        <f>SUM(B112/C112)</f>
        <v>0</v>
      </c>
      <c r="E112" s="3"/>
      <c r="F112" s="3"/>
      <c r="G112" s="3"/>
    </row>
    <row r="113" spans="1:7">
      <c r="A113" s="3" t="s">
        <v>107</v>
      </c>
      <c r="B113" s="3"/>
      <c r="C113" s="4">
        <v>809.9</v>
      </c>
      <c r="D113" s="7">
        <f>SUM(B113/C113)</f>
        <v>0</v>
      </c>
      <c r="E113" s="3"/>
      <c r="F113" s="3"/>
      <c r="G113" s="3"/>
    </row>
    <row r="114" spans="1:7">
      <c r="A114" s="3" t="s">
        <v>108</v>
      </c>
      <c r="B114" s="3"/>
      <c r="C114" s="4">
        <v>2278.6</v>
      </c>
      <c r="D114" s="7">
        <f>SUM(B114/C114)</f>
        <v>0</v>
      </c>
      <c r="E114" s="3"/>
      <c r="F114" s="3"/>
      <c r="G114" s="3"/>
    </row>
    <row r="115" spans="1:7">
      <c r="A115" s="3" t="s">
        <v>109</v>
      </c>
      <c r="B115" s="4">
        <v>350</v>
      </c>
      <c r="C115" s="4">
        <v>3300.3</v>
      </c>
      <c r="D115" s="7">
        <f>SUM(B115/C115)</f>
        <v>0.10605096506378207</v>
      </c>
      <c r="E115" s="4">
        <v>0</v>
      </c>
      <c r="F115" s="4">
        <v>0</v>
      </c>
      <c r="G115" s="3"/>
    </row>
    <row r="116" spans="1:7">
      <c r="A116" s="3" t="s">
        <v>110</v>
      </c>
      <c r="B116" s="4">
        <v>1100</v>
      </c>
      <c r="C116" s="4">
        <v>10614.3</v>
      </c>
      <c r="D116" s="7">
        <f>SUM(B116/C116)</f>
        <v>0.10363377707432427</v>
      </c>
      <c r="E116" s="4">
        <v>0</v>
      </c>
      <c r="F116" s="4">
        <v>0</v>
      </c>
      <c r="G116" s="3"/>
    </row>
    <row r="117" spans="1:7">
      <c r="A117" s="3" t="s">
        <v>111</v>
      </c>
      <c r="B117" s="3">
        <v>100</v>
      </c>
      <c r="C117" s="4">
        <v>750</v>
      </c>
      <c r="D117" s="7">
        <f>SUM(B117/C117)</f>
        <v>0.13333333333333333</v>
      </c>
      <c r="E117" s="3"/>
      <c r="F117" s="3"/>
      <c r="G117" s="3"/>
    </row>
    <row r="118" spans="1:7">
      <c r="A118" s="5"/>
      <c r="B118" s="6"/>
      <c r="C118" s="6"/>
      <c r="D118" s="7"/>
      <c r="E118" s="6"/>
      <c r="F118" s="6"/>
      <c r="G118" s="3"/>
    </row>
    <row r="119" spans="1:7">
      <c r="A119" s="2" t="s">
        <v>112</v>
      </c>
      <c r="B119" s="2" t="s">
        <v>1</v>
      </c>
      <c r="C119" s="2" t="s">
        <v>1</v>
      </c>
      <c r="D119" s="7"/>
      <c r="E119" s="2" t="s">
        <v>1</v>
      </c>
      <c r="F119" s="2" t="s">
        <v>1</v>
      </c>
      <c r="G119" s="2"/>
    </row>
    <row r="120" spans="1:7">
      <c r="A120" s="3" t="s">
        <v>113</v>
      </c>
      <c r="B120" s="3"/>
      <c r="C120" s="4">
        <v>941.45</v>
      </c>
      <c r="D120" s="7">
        <f>SUM(B120/C120)</f>
        <v>0</v>
      </c>
      <c r="E120" s="3"/>
      <c r="F120" s="3"/>
      <c r="G120" s="2"/>
    </row>
    <row r="121" spans="1:7">
      <c r="A121" s="3" t="s">
        <v>114</v>
      </c>
      <c r="B121" s="3"/>
      <c r="C121" s="4">
        <v>2554.9499999999998</v>
      </c>
      <c r="D121" s="7">
        <f>SUM(B121/C121)</f>
        <v>0</v>
      </c>
      <c r="E121" s="3"/>
      <c r="F121" s="3"/>
      <c r="G121" s="3"/>
    </row>
    <row r="122" spans="1:7">
      <c r="A122" s="3" t="s">
        <v>115</v>
      </c>
      <c r="B122" s="4">
        <v>2205</v>
      </c>
      <c r="C122" s="4">
        <v>12227.05</v>
      </c>
      <c r="D122" s="7">
        <f>SUM(B122/C122)</f>
        <v>0.18033785745539604</v>
      </c>
      <c r="E122" s="4">
        <v>0</v>
      </c>
      <c r="F122" s="4">
        <v>0</v>
      </c>
      <c r="G122" s="3"/>
    </row>
    <row r="123" spans="1:7" s="24" customFormat="1">
      <c r="A123" s="20" t="s">
        <v>116</v>
      </c>
      <c r="B123" s="21">
        <v>1120</v>
      </c>
      <c r="C123" s="21">
        <v>1595.25</v>
      </c>
      <c r="D123" s="22">
        <f>SUM(B123/C123)</f>
        <v>0.70208431280363581</v>
      </c>
      <c r="E123" s="21">
        <v>0</v>
      </c>
      <c r="F123" s="21">
        <v>0</v>
      </c>
      <c r="G123" s="20"/>
    </row>
    <row r="124" spans="1:7">
      <c r="A124" s="3" t="s">
        <v>117</v>
      </c>
      <c r="B124" s="3"/>
      <c r="C124" s="4">
        <v>2449</v>
      </c>
      <c r="D124" s="7">
        <f>SUM(B124/C124)</f>
        <v>0</v>
      </c>
      <c r="E124" s="3"/>
      <c r="F124" s="3"/>
      <c r="G124" s="3"/>
    </row>
    <row r="125" spans="1:7" s="24" customFormat="1">
      <c r="A125" s="20" t="s">
        <v>118</v>
      </c>
      <c r="B125" s="21">
        <v>7591.67</v>
      </c>
      <c r="C125" s="21">
        <v>12869.95</v>
      </c>
      <c r="D125" s="22">
        <f>SUM(B125/C125)</f>
        <v>0.58987564054250408</v>
      </c>
      <c r="E125" s="21">
        <v>0</v>
      </c>
      <c r="F125" s="21">
        <v>0</v>
      </c>
      <c r="G125" s="20"/>
    </row>
    <row r="126" spans="1:7">
      <c r="A126" s="3" t="s">
        <v>119</v>
      </c>
      <c r="B126" s="3"/>
      <c r="C126" s="4">
        <v>750</v>
      </c>
      <c r="D126" s="7">
        <f>SUM(B126/C126)</f>
        <v>0</v>
      </c>
      <c r="E126" s="3"/>
      <c r="F126" s="3"/>
      <c r="G126" s="3"/>
    </row>
    <row r="127" spans="1:7">
      <c r="A127" s="3" t="s">
        <v>120</v>
      </c>
      <c r="B127" s="3"/>
      <c r="C127" s="4">
        <v>759.15</v>
      </c>
      <c r="D127" s="7">
        <f>SUM(B127/C127)</f>
        <v>0</v>
      </c>
      <c r="E127" s="3"/>
      <c r="F127" s="3"/>
      <c r="G127" s="3"/>
    </row>
    <row r="128" spans="1:7">
      <c r="A128" s="3" t="s">
        <v>121</v>
      </c>
      <c r="B128" s="3"/>
      <c r="C128" s="4">
        <v>1247.8499999999999</v>
      </c>
      <c r="D128" s="7">
        <f>SUM(B128/C128)</f>
        <v>0</v>
      </c>
      <c r="E128" s="3"/>
      <c r="F128" s="3"/>
      <c r="G128" s="3"/>
    </row>
    <row r="129" spans="1:7">
      <c r="A129" s="3" t="s">
        <v>122</v>
      </c>
      <c r="B129" s="4">
        <v>1100</v>
      </c>
      <c r="C129" s="4">
        <v>6113.45</v>
      </c>
      <c r="D129" s="7">
        <f>SUM(B129/C129)</f>
        <v>0.17993113544725156</v>
      </c>
      <c r="E129" s="4">
        <v>0</v>
      </c>
      <c r="F129" s="4">
        <v>0</v>
      </c>
      <c r="G129" s="3"/>
    </row>
    <row r="130" spans="1:7" s="18" customFormat="1">
      <c r="A130" s="14" t="s">
        <v>123</v>
      </c>
      <c r="B130" s="15">
        <v>4050</v>
      </c>
      <c r="C130" s="15">
        <v>3253.7</v>
      </c>
      <c r="D130" s="16">
        <f>SUM(B130/C130)</f>
        <v>1.2447367612256817</v>
      </c>
      <c r="E130" s="15">
        <v>26010.98</v>
      </c>
      <c r="F130" s="17">
        <f>SUM(B130-C130)*0.75</f>
        <v>597.22500000000014</v>
      </c>
      <c r="G130" s="17">
        <f>SUM(E130+F130)</f>
        <v>26608.204999999998</v>
      </c>
    </row>
    <row r="131" spans="1:7">
      <c r="A131" s="3" t="s">
        <v>124</v>
      </c>
      <c r="B131" s="3"/>
      <c r="C131" s="4">
        <v>758.35</v>
      </c>
      <c r="D131" s="7">
        <f>SUM(B131/C131)</f>
        <v>0</v>
      </c>
      <c r="E131" s="3"/>
      <c r="F131" s="3"/>
      <c r="G131" s="3"/>
    </row>
    <row r="132" spans="1:7">
      <c r="A132" s="3" t="s">
        <v>125</v>
      </c>
      <c r="B132" s="3"/>
      <c r="C132" s="4">
        <v>750</v>
      </c>
      <c r="D132" s="7">
        <f>SUM(B132/C132)</f>
        <v>0</v>
      </c>
      <c r="E132" s="3"/>
      <c r="F132" s="3"/>
      <c r="G132" s="3"/>
    </row>
    <row r="133" spans="1:7" s="24" customFormat="1">
      <c r="A133" s="20" t="s">
        <v>126</v>
      </c>
      <c r="B133" s="21">
        <v>1150</v>
      </c>
      <c r="C133" s="21">
        <v>2186.6999999999998</v>
      </c>
      <c r="D133" s="22">
        <f>SUM(B133/C133)</f>
        <v>0.52590661727717569</v>
      </c>
      <c r="E133" s="21">
        <v>0</v>
      </c>
      <c r="F133" s="21">
        <v>0</v>
      </c>
      <c r="G133" s="20"/>
    </row>
    <row r="134" spans="1:7">
      <c r="A134" s="3" t="s">
        <v>127</v>
      </c>
      <c r="B134" s="4">
        <v>45</v>
      </c>
      <c r="C134" s="4">
        <v>1570.55</v>
      </c>
      <c r="D134" s="7">
        <f>SUM(B134/C134)</f>
        <v>2.865238292317978E-2</v>
      </c>
      <c r="E134" s="4">
        <v>0</v>
      </c>
      <c r="F134" s="4">
        <v>0</v>
      </c>
      <c r="G134" s="3"/>
    </row>
    <row r="135" spans="1:7">
      <c r="A135" s="3" t="s">
        <v>128</v>
      </c>
      <c r="B135" s="3"/>
      <c r="C135" s="4">
        <v>1812.3</v>
      </c>
      <c r="D135" s="7">
        <f>SUM(B135/C135)</f>
        <v>0</v>
      </c>
      <c r="E135" s="3"/>
      <c r="F135" s="3"/>
      <c r="G135" s="3"/>
    </row>
    <row r="136" spans="1:7">
      <c r="A136" s="3" t="s">
        <v>129</v>
      </c>
      <c r="B136" s="3"/>
      <c r="C136" s="4">
        <v>750</v>
      </c>
      <c r="D136" s="7">
        <f>SUM(B136/C136)</f>
        <v>0</v>
      </c>
      <c r="E136" s="3"/>
      <c r="F136" s="3"/>
      <c r="G136" s="3"/>
    </row>
    <row r="137" spans="1:7">
      <c r="A137" s="3" t="s">
        <v>130</v>
      </c>
      <c r="B137" s="4">
        <v>105</v>
      </c>
      <c r="C137" s="4">
        <v>1608.35</v>
      </c>
      <c r="D137" s="7">
        <f>SUM(B137/C137)</f>
        <v>6.5284297572045888E-2</v>
      </c>
      <c r="E137" s="4">
        <v>0</v>
      </c>
      <c r="F137" s="4">
        <v>0</v>
      </c>
      <c r="G137" s="3"/>
    </row>
    <row r="138" spans="1:7">
      <c r="A138" s="3" t="s">
        <v>131</v>
      </c>
      <c r="B138" s="3"/>
      <c r="C138" s="4">
        <v>1185.75</v>
      </c>
      <c r="D138" s="7">
        <f>SUM(B138/C138)</f>
        <v>0</v>
      </c>
      <c r="E138" s="3"/>
      <c r="F138" s="3"/>
      <c r="G138" s="3"/>
    </row>
    <row r="139" spans="1:7">
      <c r="A139" s="3" t="s">
        <v>132</v>
      </c>
      <c r="B139" s="4">
        <v>4485</v>
      </c>
      <c r="C139" s="4">
        <v>12278.15</v>
      </c>
      <c r="D139" s="7">
        <f>SUM(B139/C139)</f>
        <v>0.36528304345524365</v>
      </c>
      <c r="E139" s="4">
        <v>0</v>
      </c>
      <c r="F139" s="4">
        <v>0</v>
      </c>
      <c r="G139" s="3"/>
    </row>
    <row r="140" spans="1:7">
      <c r="A140" s="3" t="s">
        <v>133</v>
      </c>
      <c r="B140" s="4">
        <v>50</v>
      </c>
      <c r="C140" s="4">
        <v>2168.9</v>
      </c>
      <c r="D140" s="7">
        <f>SUM(B140/C140)</f>
        <v>2.3053160588316659E-2</v>
      </c>
      <c r="E140" s="4">
        <v>0</v>
      </c>
      <c r="F140" s="4">
        <v>0</v>
      </c>
      <c r="G140" s="3"/>
    </row>
    <row r="141" spans="1:7">
      <c r="A141" s="3" t="s">
        <v>134</v>
      </c>
      <c r="B141" s="3"/>
      <c r="C141" s="4">
        <v>750</v>
      </c>
      <c r="D141" s="7">
        <f>SUM(B141/C141)</f>
        <v>0</v>
      </c>
      <c r="E141" s="3"/>
      <c r="F141" s="3"/>
      <c r="G141" s="3"/>
    </row>
    <row r="142" spans="1:7" s="18" customFormat="1">
      <c r="A142" s="14" t="s">
        <v>135</v>
      </c>
      <c r="B142" s="15">
        <v>3375</v>
      </c>
      <c r="C142" s="15">
        <v>1705.1</v>
      </c>
      <c r="D142" s="16">
        <f>SUM(B142/C142)</f>
        <v>1.9793560494985631</v>
      </c>
      <c r="E142" s="15">
        <v>242.99</v>
      </c>
      <c r="F142" s="17">
        <f>SUM(B142-C142)*0.75</f>
        <v>1252.4250000000002</v>
      </c>
      <c r="G142" s="17">
        <f>SUM(E142+F142)</f>
        <v>1495.4150000000002</v>
      </c>
    </row>
    <row r="143" spans="1:7">
      <c r="A143" s="5"/>
      <c r="B143" s="6"/>
      <c r="C143" s="6"/>
      <c r="D143" s="7"/>
      <c r="E143" s="6"/>
      <c r="F143" s="6"/>
      <c r="G143" s="3"/>
    </row>
    <row r="144" spans="1:7">
      <c r="A144" s="2" t="s">
        <v>136</v>
      </c>
      <c r="B144" s="2" t="s">
        <v>1</v>
      </c>
      <c r="C144" s="2" t="s">
        <v>1</v>
      </c>
      <c r="D144" s="7"/>
      <c r="E144" s="2" t="s">
        <v>1</v>
      </c>
      <c r="F144" s="2" t="s">
        <v>1</v>
      </c>
      <c r="G144" s="2"/>
    </row>
    <row r="145" spans="1:7">
      <c r="A145" s="3" t="s">
        <v>137</v>
      </c>
      <c r="B145" s="4">
        <v>5175</v>
      </c>
      <c r="C145" s="4">
        <v>15000</v>
      </c>
      <c r="D145" s="7">
        <f>SUM(B145/C145)</f>
        <v>0.34499999999999997</v>
      </c>
      <c r="E145" s="4">
        <v>0</v>
      </c>
      <c r="F145" s="4">
        <v>0</v>
      </c>
      <c r="G145" s="2"/>
    </row>
    <row r="146" spans="1:7">
      <c r="A146" s="3" t="s">
        <v>138</v>
      </c>
      <c r="B146" s="4">
        <v>1936.56</v>
      </c>
      <c r="C146" s="4">
        <v>7888.2</v>
      </c>
      <c r="D146" s="7">
        <f>SUM(B146/C146)</f>
        <v>0.24550087472427171</v>
      </c>
      <c r="E146" s="4">
        <v>0</v>
      </c>
      <c r="F146" s="4">
        <v>0</v>
      </c>
      <c r="G146" s="4"/>
    </row>
    <row r="147" spans="1:7">
      <c r="A147" s="3" t="s">
        <v>139</v>
      </c>
      <c r="B147" s="3"/>
      <c r="C147" s="4">
        <v>1497.55</v>
      </c>
      <c r="D147" s="7">
        <f>SUM(B147/C147)</f>
        <v>0</v>
      </c>
      <c r="E147" s="3"/>
      <c r="F147" s="3"/>
      <c r="G147" s="4"/>
    </row>
    <row r="148" spans="1:7">
      <c r="A148" s="3" t="s">
        <v>140</v>
      </c>
      <c r="B148" s="3"/>
      <c r="C148" s="4">
        <v>1590</v>
      </c>
      <c r="D148" s="7">
        <f>SUM(B148/C148)</f>
        <v>0</v>
      </c>
      <c r="E148" s="3"/>
      <c r="F148" s="3"/>
      <c r="G148" s="3"/>
    </row>
    <row r="149" spans="1:7">
      <c r="A149" s="3" t="s">
        <v>141</v>
      </c>
      <c r="B149" s="3"/>
      <c r="C149" s="4">
        <v>4398.7</v>
      </c>
      <c r="D149" s="7">
        <f>SUM(B149/C149)</f>
        <v>0</v>
      </c>
      <c r="E149" s="3"/>
      <c r="F149" s="3"/>
      <c r="G149" s="3"/>
    </row>
    <row r="150" spans="1:7">
      <c r="A150" s="3" t="s">
        <v>142</v>
      </c>
      <c r="B150" s="4">
        <v>50</v>
      </c>
      <c r="C150" s="4">
        <v>12785.45</v>
      </c>
      <c r="D150" s="7">
        <f>SUM(B150/C150)</f>
        <v>3.9106953607420929E-3</v>
      </c>
      <c r="E150" s="4">
        <v>0</v>
      </c>
      <c r="F150" s="4">
        <v>0</v>
      </c>
      <c r="G150" s="3"/>
    </row>
    <row r="151" spans="1:7">
      <c r="A151" s="3" t="s">
        <v>143</v>
      </c>
      <c r="B151" s="3"/>
      <c r="C151" s="4">
        <v>2777.8</v>
      </c>
      <c r="D151" s="7">
        <f>SUM(B151/C151)</f>
        <v>0</v>
      </c>
      <c r="E151" s="3"/>
      <c r="F151" s="3"/>
      <c r="G151" s="3"/>
    </row>
    <row r="152" spans="1:7">
      <c r="A152" s="3" t="s">
        <v>144</v>
      </c>
      <c r="B152" s="4">
        <v>145</v>
      </c>
      <c r="C152" s="4">
        <v>3129.45</v>
      </c>
      <c r="D152" s="7">
        <f>SUM(B152/C152)</f>
        <v>4.6334020355014459E-2</v>
      </c>
      <c r="E152" s="4">
        <v>0</v>
      </c>
      <c r="F152" s="4">
        <v>0</v>
      </c>
      <c r="G152" s="3"/>
    </row>
    <row r="153" spans="1:7">
      <c r="A153" s="3" t="s">
        <v>145</v>
      </c>
      <c r="B153" s="3"/>
      <c r="C153" s="4">
        <v>2587.5500000000002</v>
      </c>
      <c r="D153" s="7">
        <f>SUM(B153/C153)</f>
        <v>0</v>
      </c>
      <c r="E153" s="3"/>
      <c r="F153" s="3"/>
      <c r="G153" s="3"/>
    </row>
    <row r="154" spans="1:7" s="30" customFormat="1">
      <c r="A154" s="26" t="s">
        <v>146</v>
      </c>
      <c r="B154" s="27">
        <v>8725</v>
      </c>
      <c r="C154" s="27">
        <v>10389.299999999999</v>
      </c>
      <c r="D154" s="28">
        <f>SUM(B154/C154)</f>
        <v>0.83980633921438408</v>
      </c>
      <c r="E154" s="27">
        <v>1060.95</v>
      </c>
      <c r="F154" s="27">
        <v>0</v>
      </c>
      <c r="G154" s="29">
        <f>SUM(E154+F154)</f>
        <v>1060.95</v>
      </c>
    </row>
    <row r="155" spans="1:7">
      <c r="A155" s="5"/>
      <c r="B155" s="6"/>
      <c r="C155" s="6"/>
      <c r="D155" s="7"/>
      <c r="E155" s="6"/>
      <c r="F155" s="6"/>
      <c r="G155" s="4"/>
    </row>
    <row r="156" spans="1:7">
      <c r="A156" s="5"/>
      <c r="B156" s="8"/>
      <c r="C156" s="8"/>
      <c r="D156" s="7"/>
      <c r="E156" s="8"/>
      <c r="F156" s="8"/>
      <c r="G156" s="6"/>
    </row>
    <row r="157" spans="1:7">
      <c r="G157" s="8"/>
    </row>
  </sheetData>
  <pageMargins left="0.25" right="0.25" top="0.5" bottom="0.5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4FE3CEA486F4187852A91EA229A3F" ma:contentTypeVersion="7" ma:contentTypeDescription="Create a new document." ma:contentTypeScope="" ma:versionID="0d14b817d1a14b4f0bf81acb211f255b">
  <xsd:schema xmlns:xsd="http://www.w3.org/2001/XMLSchema" xmlns:xs="http://www.w3.org/2001/XMLSchema" xmlns:p="http://schemas.microsoft.com/office/2006/metadata/properties" xmlns:ns2="d546a71f-ebbd-480e-8f40-6da77deed738" targetNamespace="http://schemas.microsoft.com/office/2006/metadata/properties" ma:root="true" ma:fieldsID="d50e991cbaccc892abf36cc9598da77b" ns2:_="">
    <xsd:import namespace="d546a71f-ebbd-480e-8f40-6da77deed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6a71f-ebbd-480e-8f40-6da77deed7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F4BC48-C38F-411A-BD47-FD5A301CF746}"/>
</file>

<file path=customXml/itemProps2.xml><?xml version="1.0" encoding="utf-8"?>
<ds:datastoreItem xmlns:ds="http://schemas.openxmlformats.org/officeDocument/2006/customXml" ds:itemID="{E3D802C9-E67F-40A9-A9F6-8361602B0FC6}"/>
</file>

<file path=customXml/itemProps3.xml><?xml version="1.0" encoding="utf-8"?>
<ds:datastoreItem xmlns:ds="http://schemas.openxmlformats.org/officeDocument/2006/customXml" ds:itemID="{130C710D-0805-433B-8403-ADBA5E2D70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Wilson</dc:creator>
  <cp:lastModifiedBy>Jim Wilson</cp:lastModifiedBy>
  <dcterms:created xsi:type="dcterms:W3CDTF">2021-07-27T13:39:39Z</dcterms:created>
  <dcterms:modified xsi:type="dcterms:W3CDTF">2021-07-27T18:39:15Z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0x010100D644FE3CEA486F4187852A91EA229A3F</vt:lpwstr>
  </property>
</Properties>
</file>